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30" yWindow="75" windowWidth="15480" windowHeight="11640" tabRatio="953" activeTab="1"/>
  </bookViews>
  <sheets>
    <sheet name="GENERAL GUIDELINES &amp; SITE INFO" sheetId="1" r:id="rId1"/>
    <sheet name="SPRI DECLARATION" sheetId="90" r:id="rId2"/>
    <sheet name="CALCULATIONS" sheetId="2" r:id="rId3"/>
    <sheet name="ADDITIONAL SPRI INFO" sheetId="93" r:id="rId4"/>
    <sheet name="Jan" sheetId="3" r:id="rId5"/>
    <sheet name="Feb" sheetId="4" r:id="rId6"/>
    <sheet name="Mar" sheetId="5" r:id="rId7"/>
    <sheet name="Apr" sheetId="6" r:id="rId8"/>
    <sheet name="May" sheetId="7" r:id="rId9"/>
    <sheet name="June" sheetId="8" r:id="rId10"/>
    <sheet name="July" sheetId="9" r:id="rId11"/>
    <sheet name="Aug" sheetId="10" r:id="rId12"/>
    <sheet name="Sept" sheetId="11" r:id="rId13"/>
    <sheet name="Oct" sheetId="12" r:id="rId14"/>
    <sheet name="Nov" sheetId="13" r:id="rId15"/>
    <sheet name="Dec" sheetId="14" r:id="rId16"/>
    <sheet name="Chem-SCAP1" sheetId="15" r:id="rId17"/>
    <sheet name="Chem-EDA1" sheetId="16" r:id="rId18"/>
    <sheet name="Chem-MILL1" sheetId="17" r:id="rId19"/>
    <sheet name="Chem-MIL1" sheetId="18" r:id="rId20"/>
    <sheet name="Chem-PUL1" sheetId="19" r:id="rId21"/>
    <sheet name="Chem-TOYN1" sheetId="20" r:id="rId22"/>
    <sheet name="Chem-VEA1" sheetId="92" r:id="rId23"/>
    <sheet name="Chem-SiteID1" sheetId="94" r:id="rId24"/>
    <sheet name="Chem-SiteID2" sheetId="95" r:id="rId25"/>
    <sheet name="Chem-SiteID3" sheetId="96" r:id="rId26"/>
    <sheet name="Chem-SiteID4" sheetId="97" r:id="rId27"/>
    <sheet name="Chem-SiteID5" sheetId="98" r:id="rId28"/>
  </sheets>
  <externalReferences>
    <externalReference r:id="rId29"/>
  </externalReferences>
  <definedNames>
    <definedName name="_xlnm._FilterDatabase" localSheetId="2" hidden="1">CALCULATIONS!$B$1:$N$22</definedName>
  </definedNames>
  <calcPr calcId="114210"/>
</workbook>
</file>

<file path=xl/calcChain.xml><?xml version="1.0" encoding="utf-8"?>
<calcChain xmlns="http://schemas.openxmlformats.org/spreadsheetml/2006/main">
  <c r="G15" i="92"/>
  <c r="G15" i="20"/>
  <c r="V14" i="5"/>
  <c r="S14"/>
  <c r="P14"/>
  <c r="M14"/>
  <c r="J14"/>
  <c r="V13"/>
  <c r="S13"/>
  <c r="P13"/>
  <c r="M13"/>
  <c r="J13"/>
  <c r="V12"/>
  <c r="S12"/>
  <c r="P12"/>
  <c r="M12"/>
  <c r="J12"/>
  <c r="V11"/>
  <c r="S11"/>
  <c r="P11"/>
  <c r="M11"/>
  <c r="J11"/>
  <c r="V10"/>
  <c r="S10"/>
  <c r="P10"/>
  <c r="M10"/>
  <c r="J10"/>
  <c r="V9"/>
  <c r="S9"/>
  <c r="P9"/>
  <c r="M9"/>
  <c r="J9"/>
  <c r="V8"/>
  <c r="S8"/>
  <c r="P8"/>
  <c r="M8"/>
  <c r="J8"/>
  <c r="V14" i="4"/>
  <c r="S14"/>
  <c r="P14"/>
  <c r="M14"/>
  <c r="J14"/>
  <c r="V13"/>
  <c r="S13"/>
  <c r="P13"/>
  <c r="M13"/>
  <c r="J13"/>
  <c r="V12"/>
  <c r="S12"/>
  <c r="P12"/>
  <c r="M12"/>
  <c r="J12"/>
  <c r="V11"/>
  <c r="S11"/>
  <c r="P11"/>
  <c r="M11"/>
  <c r="J11"/>
  <c r="V10"/>
  <c r="S10"/>
  <c r="P10"/>
  <c r="M10"/>
  <c r="J10"/>
  <c r="V9"/>
  <c r="S9"/>
  <c r="P9"/>
  <c r="M9"/>
  <c r="J9"/>
  <c r="V8"/>
  <c r="S8"/>
  <c r="P8"/>
  <c r="M8"/>
  <c r="J8"/>
  <c r="W14" i="3"/>
  <c r="V14"/>
  <c r="T14"/>
  <c r="S14"/>
  <c r="Q14"/>
  <c r="P14"/>
  <c r="N14"/>
  <c r="M14"/>
  <c r="K14"/>
  <c r="J14"/>
  <c r="H14"/>
  <c r="W13"/>
  <c r="V13"/>
  <c r="T13"/>
  <c r="S13"/>
  <c r="Q13"/>
  <c r="P13"/>
  <c r="N13"/>
  <c r="M13"/>
  <c r="K13"/>
  <c r="J13"/>
  <c r="H13"/>
  <c r="W12"/>
  <c r="V12"/>
  <c r="T12"/>
  <c r="S12"/>
  <c r="Q12"/>
  <c r="P12"/>
  <c r="N12"/>
  <c r="M12"/>
  <c r="K12"/>
  <c r="J12"/>
  <c r="H12"/>
  <c r="W11"/>
  <c r="V11"/>
  <c r="T11"/>
  <c r="S11"/>
  <c r="Q11"/>
  <c r="P11"/>
  <c r="N11"/>
  <c r="M11"/>
  <c r="K11"/>
  <c r="J11"/>
  <c r="H11"/>
  <c r="W10"/>
  <c r="V10"/>
  <c r="T10"/>
  <c r="S10"/>
  <c r="Q10"/>
  <c r="P10"/>
  <c r="N10"/>
  <c r="M10"/>
  <c r="K10"/>
  <c r="J10"/>
  <c r="H10"/>
  <c r="W9"/>
  <c r="V9"/>
  <c r="T9"/>
  <c r="S9"/>
  <c r="Q9"/>
  <c r="P9"/>
  <c r="N9"/>
  <c r="M9"/>
  <c r="K9"/>
  <c r="J9"/>
  <c r="H9"/>
  <c r="W8"/>
  <c r="V8"/>
  <c r="T8"/>
  <c r="S8"/>
  <c r="Q8"/>
  <c r="P8"/>
  <c r="N8"/>
  <c r="M8"/>
  <c r="K8"/>
  <c r="J8"/>
  <c r="H8"/>
  <c r="B87" i="4"/>
  <c r="D87"/>
  <c r="D87" i="5"/>
  <c r="V87" i="3"/>
  <c r="W87"/>
  <c r="V87" i="4"/>
  <c r="V87" i="5"/>
  <c r="V87" i="6"/>
  <c r="V87" i="7"/>
  <c r="V87" i="8"/>
  <c r="V87" i="9"/>
  <c r="V87" i="10"/>
  <c r="V87" i="11"/>
  <c r="V87" i="12"/>
  <c r="V87" i="13"/>
  <c r="V87" i="14"/>
  <c r="S87" i="3"/>
  <c r="T87"/>
  <c r="S87" i="4"/>
  <c r="S87" i="5"/>
  <c r="S87" i="6"/>
  <c r="S87" i="7"/>
  <c r="S87" i="8"/>
  <c r="S87" i="9"/>
  <c r="S87" i="10"/>
  <c r="S87" i="11"/>
  <c r="S87" i="12"/>
  <c r="S87" i="13"/>
  <c r="S87" i="14"/>
  <c r="P87" i="3"/>
  <c r="Q87"/>
  <c r="P87" i="4"/>
  <c r="Q87"/>
  <c r="P87" i="5"/>
  <c r="P87" i="6"/>
  <c r="P87" i="7"/>
  <c r="P87" i="8"/>
  <c r="P87" i="9"/>
  <c r="P87" i="10"/>
  <c r="P87" i="11"/>
  <c r="P87" i="12"/>
  <c r="P87" i="13"/>
  <c r="P87" i="14"/>
  <c r="M87" i="3"/>
  <c r="N87"/>
  <c r="M87" i="4"/>
  <c r="M87" i="5"/>
  <c r="M87" i="6"/>
  <c r="M87" i="7"/>
  <c r="M87" i="8"/>
  <c r="M87" i="9"/>
  <c r="M87" i="10"/>
  <c r="M87" i="11"/>
  <c r="M87" i="12"/>
  <c r="M87" i="13"/>
  <c r="M87" i="14"/>
  <c r="J87" i="3"/>
  <c r="K87"/>
  <c r="J87" i="4"/>
  <c r="K87"/>
  <c r="J87" i="5"/>
  <c r="J87" i="6"/>
  <c r="J87" i="7"/>
  <c r="J87" i="8"/>
  <c r="J87" i="9"/>
  <c r="J87" i="10"/>
  <c r="J87" i="11"/>
  <c r="J87" i="12"/>
  <c r="J87" i="13"/>
  <c r="J87" i="14"/>
  <c r="C87" i="4"/>
  <c r="C87" i="5"/>
  <c r="C87" i="6"/>
  <c r="E87" i="4"/>
  <c r="E87" i="5"/>
  <c r="B86" i="4"/>
  <c r="K86"/>
  <c r="V86" i="3"/>
  <c r="W86"/>
  <c r="V86" i="4"/>
  <c r="V86" i="5"/>
  <c r="V86" i="6"/>
  <c r="V86" i="7"/>
  <c r="V86" i="8"/>
  <c r="V86" i="9"/>
  <c r="V86" i="10"/>
  <c r="V86" i="11"/>
  <c r="V86" i="12"/>
  <c r="V86" i="13"/>
  <c r="V86" i="14"/>
  <c r="S86" i="3"/>
  <c r="T86"/>
  <c r="S86" i="4"/>
  <c r="S86" i="5"/>
  <c r="S86" i="6"/>
  <c r="S86" i="7"/>
  <c r="S86" i="8"/>
  <c r="S86" i="9"/>
  <c r="S86" i="10"/>
  <c r="S86" i="11"/>
  <c r="S86" i="12"/>
  <c r="S86" i="13"/>
  <c r="S86" i="14"/>
  <c r="P86" i="3"/>
  <c r="Q86"/>
  <c r="P86" i="4"/>
  <c r="P86" i="5"/>
  <c r="P86" i="6"/>
  <c r="P86" i="7"/>
  <c r="P86" i="8"/>
  <c r="P86" i="9"/>
  <c r="P86" i="10"/>
  <c r="P86" i="11"/>
  <c r="P86" i="12"/>
  <c r="P86" i="13"/>
  <c r="P86" i="14"/>
  <c r="M86" i="3"/>
  <c r="N86"/>
  <c r="M86" i="4"/>
  <c r="M86" i="5"/>
  <c r="M86" i="6"/>
  <c r="M86" i="7"/>
  <c r="M86" i="8"/>
  <c r="M86" i="9"/>
  <c r="M86" i="10"/>
  <c r="M86" i="11"/>
  <c r="M86" i="12"/>
  <c r="M86" i="13"/>
  <c r="M86" i="14"/>
  <c r="J86" i="3"/>
  <c r="K86"/>
  <c r="J86" i="4"/>
  <c r="J86" i="5"/>
  <c r="J86" i="6"/>
  <c r="J86" i="7"/>
  <c r="J86" i="8"/>
  <c r="J86" i="9"/>
  <c r="J86" i="10"/>
  <c r="J86" i="11"/>
  <c r="J86" i="12"/>
  <c r="J86" i="13"/>
  <c r="J86" i="14"/>
  <c r="C86" i="4"/>
  <c r="C86" i="5"/>
  <c r="C86" i="6"/>
  <c r="E86" i="4"/>
  <c r="E86" i="5"/>
  <c r="B85" i="4"/>
  <c r="W85"/>
  <c r="V85" i="3"/>
  <c r="W85"/>
  <c r="V85" i="4"/>
  <c r="V85" i="5"/>
  <c r="V85" i="6"/>
  <c r="V85" i="7"/>
  <c r="V85" i="8"/>
  <c r="V85" i="9"/>
  <c r="V85" i="10"/>
  <c r="V85" i="11"/>
  <c r="V85" i="12"/>
  <c r="V85" i="13"/>
  <c r="V85" i="14"/>
  <c r="S85" i="3"/>
  <c r="T85"/>
  <c r="S85" i="4"/>
  <c r="S85" i="5"/>
  <c r="S85" i="6"/>
  <c r="S85" i="7"/>
  <c r="S85" i="8"/>
  <c r="S85" i="9"/>
  <c r="S85" i="10"/>
  <c r="S85" i="11"/>
  <c r="S85" i="12"/>
  <c r="S85" i="13"/>
  <c r="S85" i="14"/>
  <c r="P85" i="3"/>
  <c r="Q85"/>
  <c r="P85" i="4"/>
  <c r="P85" i="5"/>
  <c r="P85" i="6"/>
  <c r="P85" i="7"/>
  <c r="P85" i="8"/>
  <c r="P85" i="9"/>
  <c r="P85" i="10"/>
  <c r="P85" i="11"/>
  <c r="P85" i="12"/>
  <c r="P85" i="13"/>
  <c r="P85" i="14"/>
  <c r="M85" i="3"/>
  <c r="N85"/>
  <c r="M85" i="4"/>
  <c r="M85" i="5"/>
  <c r="M85" i="6"/>
  <c r="M85" i="7"/>
  <c r="M85" i="8"/>
  <c r="M85" i="9"/>
  <c r="M85" i="10"/>
  <c r="M85" i="11"/>
  <c r="M85" i="12"/>
  <c r="M85" i="13"/>
  <c r="M85" i="14"/>
  <c r="J85" i="3"/>
  <c r="K85"/>
  <c r="J85" i="4"/>
  <c r="J85" i="5"/>
  <c r="J85" i="6"/>
  <c r="J85" i="7"/>
  <c r="J85" i="8"/>
  <c r="J85" i="9"/>
  <c r="J85" i="10"/>
  <c r="J85" i="11"/>
  <c r="J85" i="12"/>
  <c r="J85" i="13"/>
  <c r="J85" i="14"/>
  <c r="C85" i="4"/>
  <c r="C85" i="5"/>
  <c r="C85" i="6"/>
  <c r="E85" i="4"/>
  <c r="E85" i="5"/>
  <c r="B84" i="4"/>
  <c r="B84" i="5"/>
  <c r="G84"/>
  <c r="H84"/>
  <c r="V84" i="3"/>
  <c r="W84"/>
  <c r="V84" i="4"/>
  <c r="W84"/>
  <c r="V84" i="5"/>
  <c r="V84" i="6"/>
  <c r="V84" i="7"/>
  <c r="V84" i="8"/>
  <c r="V84" i="9"/>
  <c r="V84" i="10"/>
  <c r="V84" i="11"/>
  <c r="V84" i="12"/>
  <c r="V84" i="13"/>
  <c r="V84" i="14"/>
  <c r="S84" i="3"/>
  <c r="T84"/>
  <c r="S84" i="4"/>
  <c r="T84"/>
  <c r="S84" i="5"/>
  <c r="S84" i="6"/>
  <c r="S84" i="7"/>
  <c r="S84" i="8"/>
  <c r="S84" i="9"/>
  <c r="S84" i="10"/>
  <c r="S84" i="11"/>
  <c r="S84" i="12"/>
  <c r="S84" i="13"/>
  <c r="S84" i="14"/>
  <c r="P84" i="3"/>
  <c r="Q84"/>
  <c r="P84" i="4"/>
  <c r="Q84"/>
  <c r="P84" i="5"/>
  <c r="P84" i="6"/>
  <c r="P84" i="7"/>
  <c r="P84" i="8"/>
  <c r="P84" i="9"/>
  <c r="P84" i="10"/>
  <c r="P84" i="11"/>
  <c r="P84" i="12"/>
  <c r="P84" i="13"/>
  <c r="P84" i="14"/>
  <c r="M84" i="3"/>
  <c r="N84"/>
  <c r="M84" i="4"/>
  <c r="N84"/>
  <c r="M84" i="5"/>
  <c r="M84" i="6"/>
  <c r="M84" i="7"/>
  <c r="M84" i="8"/>
  <c r="M84" i="9"/>
  <c r="M84" i="10"/>
  <c r="M84" i="11"/>
  <c r="M84" i="12"/>
  <c r="M84" i="13"/>
  <c r="M84" i="14"/>
  <c r="J84" i="3"/>
  <c r="K84"/>
  <c r="J84" i="4"/>
  <c r="K84"/>
  <c r="J84" i="5"/>
  <c r="J84" i="6"/>
  <c r="J84" i="7"/>
  <c r="J84" i="8"/>
  <c r="J84" i="9"/>
  <c r="J84" i="10"/>
  <c r="J84" i="11"/>
  <c r="J84" i="12"/>
  <c r="J84" i="13"/>
  <c r="J84" i="14"/>
  <c r="C84" i="4"/>
  <c r="C84" i="5"/>
  <c r="C84" i="6"/>
  <c r="E84" i="4"/>
  <c r="E84" i="5"/>
  <c r="D84" i="4"/>
  <c r="D84" i="5"/>
  <c r="B83" i="4"/>
  <c r="B83" i="5"/>
  <c r="B83" i="6"/>
  <c r="V83" i="3"/>
  <c r="W83"/>
  <c r="V83" i="4"/>
  <c r="W83"/>
  <c r="V83" i="5"/>
  <c r="V83" i="6"/>
  <c r="V83" i="7"/>
  <c r="V83" i="8"/>
  <c r="V83" i="9"/>
  <c r="V83" i="10"/>
  <c r="V83" i="11"/>
  <c r="V83" i="12"/>
  <c r="V83" i="13"/>
  <c r="V83" i="14"/>
  <c r="S83" i="3"/>
  <c r="T83"/>
  <c r="S83" i="4"/>
  <c r="T83"/>
  <c r="S83" i="5"/>
  <c r="S83" i="6"/>
  <c r="S83" i="7"/>
  <c r="S83" i="8"/>
  <c r="S83" i="9"/>
  <c r="S83" i="10"/>
  <c r="S83" i="11"/>
  <c r="S83" i="12"/>
  <c r="S83" i="13"/>
  <c r="S83" i="14"/>
  <c r="P83" i="3"/>
  <c r="Q83"/>
  <c r="P83" i="4"/>
  <c r="Q83"/>
  <c r="P83" i="5"/>
  <c r="P83" i="6"/>
  <c r="P83" i="7"/>
  <c r="P83" i="8"/>
  <c r="P83" i="9"/>
  <c r="P83" i="10"/>
  <c r="P83" i="11"/>
  <c r="P83" i="12"/>
  <c r="P83" i="13"/>
  <c r="P83" i="14"/>
  <c r="M83" i="3"/>
  <c r="N83"/>
  <c r="M83" i="4"/>
  <c r="N83"/>
  <c r="M83" i="5"/>
  <c r="M83" i="6"/>
  <c r="M83" i="7"/>
  <c r="M83" i="8"/>
  <c r="M83" i="9"/>
  <c r="M83" i="10"/>
  <c r="M83" i="11"/>
  <c r="M83" i="12"/>
  <c r="M83" i="13"/>
  <c r="M83" i="14"/>
  <c r="J83" i="3"/>
  <c r="K83"/>
  <c r="J83" i="4"/>
  <c r="K83"/>
  <c r="J83" i="5"/>
  <c r="J83" i="6"/>
  <c r="J83" i="7"/>
  <c r="J83" i="8"/>
  <c r="J83" i="9"/>
  <c r="J83" i="10"/>
  <c r="J83" i="11"/>
  <c r="J83" i="12"/>
  <c r="J83" i="13"/>
  <c r="J83" i="14"/>
  <c r="C83" i="4"/>
  <c r="C83" i="5"/>
  <c r="C83" i="6"/>
  <c r="E83" i="4"/>
  <c r="E83" i="5"/>
  <c r="D83" i="4"/>
  <c r="D83" i="5"/>
  <c r="B82" i="4"/>
  <c r="W82"/>
  <c r="V82" i="3"/>
  <c r="W82"/>
  <c r="V82" i="4"/>
  <c r="V82" i="5"/>
  <c r="V82" i="6"/>
  <c r="V82" i="7"/>
  <c r="V82" i="8"/>
  <c r="V82" i="9"/>
  <c r="V82" i="10"/>
  <c r="V82" i="11"/>
  <c r="V82" i="12"/>
  <c r="V82" i="13"/>
  <c r="V82" i="14"/>
  <c r="S82" i="3"/>
  <c r="T82"/>
  <c r="S82" i="4"/>
  <c r="S82" i="5"/>
  <c r="S82" i="6"/>
  <c r="S82" i="7"/>
  <c r="S82" i="8"/>
  <c r="S82" i="9"/>
  <c r="S82" i="10"/>
  <c r="S82" i="11"/>
  <c r="S82" i="12"/>
  <c r="S82" i="13"/>
  <c r="S82" i="14"/>
  <c r="P82" i="3"/>
  <c r="Q82"/>
  <c r="P82" i="4"/>
  <c r="P82" i="5"/>
  <c r="P82" i="6"/>
  <c r="P82" i="7"/>
  <c r="P82" i="8"/>
  <c r="P82" i="9"/>
  <c r="P82" i="10"/>
  <c r="P82" i="11"/>
  <c r="P82" i="12"/>
  <c r="P82" i="13"/>
  <c r="P82" i="14"/>
  <c r="M82" i="3"/>
  <c r="N82"/>
  <c r="M82" i="4"/>
  <c r="M82" i="5"/>
  <c r="M82" i="6"/>
  <c r="M82" i="7"/>
  <c r="M82" i="8"/>
  <c r="M82" i="9"/>
  <c r="M82" i="10"/>
  <c r="M82" i="11"/>
  <c r="M82" i="12"/>
  <c r="M82" i="13"/>
  <c r="M82" i="14"/>
  <c r="J82" i="3"/>
  <c r="K82"/>
  <c r="J82" i="4"/>
  <c r="J82" i="5"/>
  <c r="J82" i="6"/>
  <c r="J82" i="7"/>
  <c r="J82" i="8"/>
  <c r="J82" i="9"/>
  <c r="J82" i="10"/>
  <c r="J82" i="11"/>
  <c r="J82" i="12"/>
  <c r="J82" i="13"/>
  <c r="J82" i="14"/>
  <c r="C82" i="4"/>
  <c r="C82" i="5"/>
  <c r="C82" i="6"/>
  <c r="E82" i="4"/>
  <c r="E82" i="5"/>
  <c r="D82" i="4"/>
  <c r="D82" i="5"/>
  <c r="B81" i="4"/>
  <c r="K81"/>
  <c r="V81" i="3"/>
  <c r="W81"/>
  <c r="V81" i="4"/>
  <c r="V81" i="5"/>
  <c r="V81" i="6"/>
  <c r="V81" i="7"/>
  <c r="V81" i="8"/>
  <c r="V81" i="9"/>
  <c r="V81" i="10"/>
  <c r="V81" i="11"/>
  <c r="V81" i="12"/>
  <c r="V81" i="13"/>
  <c r="V81" i="14"/>
  <c r="S81" i="3"/>
  <c r="T81"/>
  <c r="S81" i="4"/>
  <c r="S81" i="5"/>
  <c r="S81" i="6"/>
  <c r="S81" i="7"/>
  <c r="S81" i="8"/>
  <c r="S81" i="9"/>
  <c r="S81" i="10"/>
  <c r="S81" i="11"/>
  <c r="S81" i="12"/>
  <c r="S81" i="13"/>
  <c r="S81" i="14"/>
  <c r="P81" i="3"/>
  <c r="Q81"/>
  <c r="P81" i="4"/>
  <c r="P81" i="5"/>
  <c r="P81" i="6"/>
  <c r="P81" i="7"/>
  <c r="P81" i="8"/>
  <c r="P81" i="9"/>
  <c r="P81" i="10"/>
  <c r="P81" i="11"/>
  <c r="P81" i="12"/>
  <c r="P81" i="13"/>
  <c r="P81" i="14"/>
  <c r="M81" i="3"/>
  <c r="N81"/>
  <c r="M81" i="4"/>
  <c r="M81" i="5"/>
  <c r="M81" i="6"/>
  <c r="M81" i="7"/>
  <c r="M81" i="8"/>
  <c r="M81" i="9"/>
  <c r="M81" i="10"/>
  <c r="M81" i="11"/>
  <c r="M81" i="12"/>
  <c r="M81" i="13"/>
  <c r="M81" i="14"/>
  <c r="J81" i="3"/>
  <c r="K81"/>
  <c r="J81" i="4"/>
  <c r="J81" i="5"/>
  <c r="J81" i="6"/>
  <c r="J81" i="7"/>
  <c r="J81" i="8"/>
  <c r="J81" i="9"/>
  <c r="J81" i="10"/>
  <c r="J81" i="11"/>
  <c r="J81" i="12"/>
  <c r="J81" i="13"/>
  <c r="J81" i="14"/>
  <c r="C81" i="4"/>
  <c r="C81" i="5"/>
  <c r="C81" i="6"/>
  <c r="E81" i="4"/>
  <c r="E81" i="5"/>
  <c r="B80" i="4"/>
  <c r="B80" i="5"/>
  <c r="G80"/>
  <c r="H80"/>
  <c r="V80" i="3"/>
  <c r="W80"/>
  <c r="V80" i="4"/>
  <c r="W80"/>
  <c r="V80" i="5"/>
  <c r="V80" i="6"/>
  <c r="V80" i="7"/>
  <c r="V80" i="8"/>
  <c r="V80" i="9"/>
  <c r="V80" i="10"/>
  <c r="V80" i="11"/>
  <c r="V80" i="12"/>
  <c r="V80" i="13"/>
  <c r="V80" i="14"/>
  <c r="S80" i="3"/>
  <c r="T80"/>
  <c r="S80" i="4"/>
  <c r="S80" i="5"/>
  <c r="S80" i="6"/>
  <c r="S80" i="7"/>
  <c r="S80" i="8"/>
  <c r="S80" i="9"/>
  <c r="S80" i="10"/>
  <c r="S80" i="11"/>
  <c r="S80" i="12"/>
  <c r="S80" i="13"/>
  <c r="S80" i="14"/>
  <c r="P80" i="3"/>
  <c r="Q80"/>
  <c r="P80" i="4"/>
  <c r="Q80"/>
  <c r="P80" i="5"/>
  <c r="P80" i="6"/>
  <c r="P80" i="7"/>
  <c r="P80" i="8"/>
  <c r="P80" i="9"/>
  <c r="P80" i="10"/>
  <c r="P80" i="11"/>
  <c r="P80" i="12"/>
  <c r="P80" i="13"/>
  <c r="P80" i="14"/>
  <c r="M80" i="3"/>
  <c r="N80"/>
  <c r="M80" i="4"/>
  <c r="M80" i="5"/>
  <c r="M80" i="6"/>
  <c r="M80" i="7"/>
  <c r="M80" i="8"/>
  <c r="M80" i="9"/>
  <c r="M80" i="10"/>
  <c r="M80" i="11"/>
  <c r="M80" i="12"/>
  <c r="M80" i="13"/>
  <c r="M80" i="14"/>
  <c r="J80" i="3"/>
  <c r="K80"/>
  <c r="J80" i="4"/>
  <c r="K80"/>
  <c r="J80" i="5"/>
  <c r="J80" i="6"/>
  <c r="J80" i="7"/>
  <c r="J80" i="8"/>
  <c r="J80" i="9"/>
  <c r="J80" i="10"/>
  <c r="J80" i="11"/>
  <c r="J80" i="12"/>
  <c r="J80" i="13"/>
  <c r="J80" i="14"/>
  <c r="C80" i="4"/>
  <c r="C80" i="5"/>
  <c r="C80" i="6"/>
  <c r="E80" i="4"/>
  <c r="E80" i="5"/>
  <c r="B79" i="4"/>
  <c r="B79" i="5"/>
  <c r="G79"/>
  <c r="H79"/>
  <c r="V79" i="3"/>
  <c r="W79"/>
  <c r="V79" i="4"/>
  <c r="V79" i="5"/>
  <c r="V79" i="6"/>
  <c r="V79" i="7"/>
  <c r="V79" i="8"/>
  <c r="V79" i="9"/>
  <c r="V79" i="10"/>
  <c r="V79" i="11"/>
  <c r="V79" i="12"/>
  <c r="V79" i="13"/>
  <c r="V79" i="14"/>
  <c r="S79" i="3"/>
  <c r="T79"/>
  <c r="S79" i="4"/>
  <c r="S79" i="5"/>
  <c r="S79" i="6"/>
  <c r="S79" i="7"/>
  <c r="S79" i="8"/>
  <c r="S79" i="9"/>
  <c r="S79" i="10"/>
  <c r="S79" i="11"/>
  <c r="S79" i="12"/>
  <c r="S79" i="13"/>
  <c r="S79" i="14"/>
  <c r="P79" i="3"/>
  <c r="Q79"/>
  <c r="P79" i="4"/>
  <c r="Q79"/>
  <c r="P79" i="5"/>
  <c r="P79" i="6"/>
  <c r="P79" i="7"/>
  <c r="P79" i="8"/>
  <c r="P79" i="9"/>
  <c r="P79" i="10"/>
  <c r="P79" i="11"/>
  <c r="P79" i="12"/>
  <c r="P79" i="13"/>
  <c r="P79" i="14"/>
  <c r="M79" i="3"/>
  <c r="N79"/>
  <c r="M79" i="4"/>
  <c r="M79" i="5"/>
  <c r="M79" i="6"/>
  <c r="M79" i="7"/>
  <c r="M79" i="8"/>
  <c r="M79" i="9"/>
  <c r="M79" i="10"/>
  <c r="M79" i="11"/>
  <c r="M79" i="12"/>
  <c r="M79" i="13"/>
  <c r="M79" i="14"/>
  <c r="J79" i="3"/>
  <c r="K79"/>
  <c r="J79" i="4"/>
  <c r="J79" i="5"/>
  <c r="J79" i="6"/>
  <c r="J79" i="7"/>
  <c r="J79" i="8"/>
  <c r="J79" i="9"/>
  <c r="J79" i="10"/>
  <c r="J79" i="11"/>
  <c r="J79" i="12"/>
  <c r="J79" i="13"/>
  <c r="J79" i="14"/>
  <c r="C79" i="4"/>
  <c r="C79" i="5"/>
  <c r="C79" i="6"/>
  <c r="E79" i="4"/>
  <c r="E79" i="5"/>
  <c r="B78" i="4"/>
  <c r="T78"/>
  <c r="V78" i="3"/>
  <c r="W78"/>
  <c r="V78" i="4"/>
  <c r="V78" i="5"/>
  <c r="V78" i="6"/>
  <c r="V78" i="7"/>
  <c r="V78" i="8"/>
  <c r="V78" i="9"/>
  <c r="V78" i="10"/>
  <c r="V78" i="11"/>
  <c r="V78" i="12"/>
  <c r="V78" i="13"/>
  <c r="V78" i="14"/>
  <c r="S78" i="3"/>
  <c r="T78"/>
  <c r="S78" i="4"/>
  <c r="S78" i="5"/>
  <c r="S78" i="6"/>
  <c r="S78" i="7"/>
  <c r="S78" i="8"/>
  <c r="S78" i="9"/>
  <c r="S78" i="10"/>
  <c r="S78" i="11"/>
  <c r="S78" i="12"/>
  <c r="S78" i="13"/>
  <c r="S78" i="14"/>
  <c r="P78" i="3"/>
  <c r="Q78"/>
  <c r="P78" i="4"/>
  <c r="P78" i="5"/>
  <c r="P78" i="6"/>
  <c r="P78" i="7"/>
  <c r="P78" i="8"/>
  <c r="P78" i="9"/>
  <c r="P78" i="10"/>
  <c r="P78" i="11"/>
  <c r="P78" i="12"/>
  <c r="P78" i="13"/>
  <c r="P78" i="14"/>
  <c r="M78" i="3"/>
  <c r="N78"/>
  <c r="M78" i="4"/>
  <c r="M78" i="5"/>
  <c r="M78" i="6"/>
  <c r="M78" i="7"/>
  <c r="M78" i="8"/>
  <c r="M78" i="9"/>
  <c r="M78" i="10"/>
  <c r="M78" i="11"/>
  <c r="M78" i="12"/>
  <c r="M78" i="13"/>
  <c r="M78" i="14"/>
  <c r="J78" i="3"/>
  <c r="K78"/>
  <c r="J78" i="4"/>
  <c r="J78" i="5"/>
  <c r="J78" i="6"/>
  <c r="J78" i="7"/>
  <c r="J78" i="8"/>
  <c r="J78" i="9"/>
  <c r="J78" i="10"/>
  <c r="J78" i="11"/>
  <c r="J78" i="12"/>
  <c r="J78" i="13"/>
  <c r="J78" i="14"/>
  <c r="C78" i="4"/>
  <c r="C78" i="5"/>
  <c r="C78" i="6"/>
  <c r="E78" i="4"/>
  <c r="E78" i="5"/>
  <c r="B77" i="4"/>
  <c r="T77"/>
  <c r="V77" i="3"/>
  <c r="W77"/>
  <c r="V77" i="4"/>
  <c r="V77" i="5"/>
  <c r="V77" i="6"/>
  <c r="V77" i="7"/>
  <c r="V77" i="8"/>
  <c r="V77" i="9"/>
  <c r="V77" i="10"/>
  <c r="V77" i="11"/>
  <c r="V77" i="12"/>
  <c r="V77" i="13"/>
  <c r="V77" i="14"/>
  <c r="S77" i="3"/>
  <c r="T77"/>
  <c r="S77" i="4"/>
  <c r="S77" i="5"/>
  <c r="S77" i="6"/>
  <c r="S77" i="7"/>
  <c r="S77" i="8"/>
  <c r="S77" i="9"/>
  <c r="S77" i="10"/>
  <c r="S77" i="11"/>
  <c r="S77" i="12"/>
  <c r="S77" i="13"/>
  <c r="S77" i="14"/>
  <c r="P77" i="3"/>
  <c r="Q77"/>
  <c r="P77" i="4"/>
  <c r="P77" i="5"/>
  <c r="P77" i="6"/>
  <c r="P77" i="7"/>
  <c r="P77" i="8"/>
  <c r="P77" i="9"/>
  <c r="P77" i="10"/>
  <c r="P77" i="11"/>
  <c r="P77" i="12"/>
  <c r="P77" i="13"/>
  <c r="P77" i="14"/>
  <c r="M77" i="3"/>
  <c r="N77"/>
  <c r="M77" i="4"/>
  <c r="M77" i="5"/>
  <c r="M77" i="6"/>
  <c r="M77" i="7"/>
  <c r="M77" i="8"/>
  <c r="M77" i="9"/>
  <c r="M77" i="10"/>
  <c r="M77" i="11"/>
  <c r="M77" i="12"/>
  <c r="M77" i="13"/>
  <c r="M77" i="14"/>
  <c r="J77" i="3"/>
  <c r="K77"/>
  <c r="J77" i="4"/>
  <c r="J77" i="5"/>
  <c r="J77" i="6"/>
  <c r="J77" i="7"/>
  <c r="J77" i="8"/>
  <c r="J77" i="9"/>
  <c r="J77" i="10"/>
  <c r="J77" i="11"/>
  <c r="J77" i="12"/>
  <c r="J77" i="13"/>
  <c r="J77" i="14"/>
  <c r="C77" i="4"/>
  <c r="C77" i="5"/>
  <c r="C77" i="6"/>
  <c r="E77" i="4"/>
  <c r="E77" i="5"/>
  <c r="B76" i="4"/>
  <c r="T76"/>
  <c r="V76" i="3"/>
  <c r="W76"/>
  <c r="V76" i="4"/>
  <c r="V76" i="5"/>
  <c r="V76" i="6"/>
  <c r="V76" i="7"/>
  <c r="V76" i="8"/>
  <c r="V76" i="9"/>
  <c r="V76" i="10"/>
  <c r="V76" i="11"/>
  <c r="V76" i="12"/>
  <c r="V76" i="13"/>
  <c r="V76" i="14"/>
  <c r="S76" i="3"/>
  <c r="T76"/>
  <c r="S76" i="4"/>
  <c r="S76" i="5"/>
  <c r="S76" i="6"/>
  <c r="S76" i="7"/>
  <c r="S76" i="8"/>
  <c r="S76" i="9"/>
  <c r="S76" i="10"/>
  <c r="S76" i="11"/>
  <c r="S76" i="12"/>
  <c r="S76" i="13"/>
  <c r="S76" i="14"/>
  <c r="P76" i="3"/>
  <c r="Q76"/>
  <c r="P76" i="4"/>
  <c r="P76" i="5"/>
  <c r="P76" i="6"/>
  <c r="P76" i="7"/>
  <c r="P76" i="8"/>
  <c r="P76" i="9"/>
  <c r="P76" i="10"/>
  <c r="P76" i="11"/>
  <c r="P76" i="12"/>
  <c r="P76" i="13"/>
  <c r="P76" i="14"/>
  <c r="M76" i="3"/>
  <c r="N76"/>
  <c r="M76" i="4"/>
  <c r="M76" i="5"/>
  <c r="M76" i="6"/>
  <c r="M76" i="7"/>
  <c r="M76" i="8"/>
  <c r="M76" i="9"/>
  <c r="M76" i="10"/>
  <c r="M76" i="11"/>
  <c r="M76" i="12"/>
  <c r="M76" i="13"/>
  <c r="M76" i="14"/>
  <c r="J76" i="3"/>
  <c r="K76"/>
  <c r="J76" i="4"/>
  <c r="J76" i="5"/>
  <c r="J76" i="6"/>
  <c r="J76" i="7"/>
  <c r="J76" i="8"/>
  <c r="J76" i="9"/>
  <c r="J76" i="10"/>
  <c r="J76" i="11"/>
  <c r="J76" i="12"/>
  <c r="J76" i="13"/>
  <c r="J76" i="14"/>
  <c r="C76" i="4"/>
  <c r="C76" i="5"/>
  <c r="C76" i="6"/>
  <c r="E76" i="4"/>
  <c r="E76" i="5"/>
  <c r="B75" i="4"/>
  <c r="W75"/>
  <c r="V75" i="3"/>
  <c r="W75"/>
  <c r="V75" i="4"/>
  <c r="V75" i="5"/>
  <c r="V75" i="6"/>
  <c r="V75" i="7"/>
  <c r="V75" i="8"/>
  <c r="V75" i="9"/>
  <c r="V75" i="10"/>
  <c r="V75" i="11"/>
  <c r="V75" i="12"/>
  <c r="V75" i="13"/>
  <c r="V75" i="14"/>
  <c r="S75" i="3"/>
  <c r="T75"/>
  <c r="S75" i="4"/>
  <c r="S75" i="5"/>
  <c r="S75" i="6"/>
  <c r="S75" i="7"/>
  <c r="S75" i="8"/>
  <c r="S75" i="9"/>
  <c r="S75" i="10"/>
  <c r="S75" i="11"/>
  <c r="S75" i="12"/>
  <c r="S75" i="13"/>
  <c r="S75" i="14"/>
  <c r="P75" i="3"/>
  <c r="Q75"/>
  <c r="P75" i="4"/>
  <c r="P75" i="5"/>
  <c r="P75" i="6"/>
  <c r="P75" i="7"/>
  <c r="P75" i="8"/>
  <c r="P75" i="9"/>
  <c r="P75" i="10"/>
  <c r="P75" i="11"/>
  <c r="P75" i="12"/>
  <c r="P75" i="13"/>
  <c r="P75" i="14"/>
  <c r="M75" i="3"/>
  <c r="N75"/>
  <c r="M75" i="4"/>
  <c r="M75" i="5"/>
  <c r="M75" i="6"/>
  <c r="M75" i="7"/>
  <c r="M75" i="8"/>
  <c r="M75" i="9"/>
  <c r="M75" i="10"/>
  <c r="M75" i="11"/>
  <c r="M75" i="12"/>
  <c r="M75" i="13"/>
  <c r="M75" i="14"/>
  <c r="J75" i="3"/>
  <c r="K75"/>
  <c r="J75" i="4"/>
  <c r="J75" i="5"/>
  <c r="J75" i="6"/>
  <c r="J75" i="7"/>
  <c r="J75" i="8"/>
  <c r="J75" i="9"/>
  <c r="J75" i="10"/>
  <c r="J75" i="11"/>
  <c r="J75" i="12"/>
  <c r="J75" i="13"/>
  <c r="J75" i="14"/>
  <c r="C75" i="4"/>
  <c r="C75" i="5"/>
  <c r="C75" i="6"/>
  <c r="E75" i="4"/>
  <c r="E75" i="5"/>
  <c r="D75" i="4"/>
  <c r="D75" i="5"/>
  <c r="B74" i="4"/>
  <c r="D74"/>
  <c r="D74" i="5"/>
  <c r="V74" i="3"/>
  <c r="W74"/>
  <c r="V74" i="4"/>
  <c r="V74" i="5"/>
  <c r="V74" i="6"/>
  <c r="V74" i="7"/>
  <c r="V74" i="8"/>
  <c r="V74" i="9"/>
  <c r="V74" i="10"/>
  <c r="V74" i="11"/>
  <c r="V74" i="12"/>
  <c r="V74" i="13"/>
  <c r="V74" i="14"/>
  <c r="S74" i="3"/>
  <c r="T74"/>
  <c r="S74" i="4"/>
  <c r="S74" i="5"/>
  <c r="S74" i="6"/>
  <c r="S74" i="7"/>
  <c r="S74" i="8"/>
  <c r="S74" i="9"/>
  <c r="S74" i="10"/>
  <c r="S74" i="11"/>
  <c r="S74" i="12"/>
  <c r="S74" i="13"/>
  <c r="S74" i="14"/>
  <c r="P74" i="3"/>
  <c r="Q74"/>
  <c r="P74" i="4"/>
  <c r="P74" i="5"/>
  <c r="P74" i="6"/>
  <c r="P74" i="7"/>
  <c r="P74" i="8"/>
  <c r="P74" i="9"/>
  <c r="P74" i="10"/>
  <c r="P74" i="11"/>
  <c r="P74" i="12"/>
  <c r="P74" i="13"/>
  <c r="P74" i="14"/>
  <c r="M74" i="3"/>
  <c r="N74"/>
  <c r="M74" i="4"/>
  <c r="N74"/>
  <c r="M74" i="5"/>
  <c r="M74" i="6"/>
  <c r="M74" i="7"/>
  <c r="M74" i="8"/>
  <c r="M74" i="9"/>
  <c r="M74" i="10"/>
  <c r="M74" i="11"/>
  <c r="M74" i="12"/>
  <c r="M74" i="13"/>
  <c r="M74" i="14"/>
  <c r="J74" i="3"/>
  <c r="K74"/>
  <c r="J74" i="4"/>
  <c r="J74" i="5"/>
  <c r="J74" i="6"/>
  <c r="J74" i="7"/>
  <c r="J74" i="8"/>
  <c r="J74" i="9"/>
  <c r="J74" i="10"/>
  <c r="J74" i="11"/>
  <c r="J74" i="12"/>
  <c r="J74" i="13"/>
  <c r="J74" i="14"/>
  <c r="C74" i="4"/>
  <c r="C74" i="5"/>
  <c r="C74" i="6"/>
  <c r="E74" i="4"/>
  <c r="E74" i="5"/>
  <c r="B73" i="4"/>
  <c r="Q73"/>
  <c r="V73" i="3"/>
  <c r="W73"/>
  <c r="V73" i="4"/>
  <c r="V73" i="5"/>
  <c r="V73" i="6"/>
  <c r="V73" i="7"/>
  <c r="V73" i="8"/>
  <c r="V73" i="9"/>
  <c r="V73" i="10"/>
  <c r="V73" i="11"/>
  <c r="V73" i="12"/>
  <c r="V73" i="13"/>
  <c r="V73" i="14"/>
  <c r="S73" i="3"/>
  <c r="T73"/>
  <c r="S73" i="4"/>
  <c r="S73" i="5"/>
  <c r="S73" i="6"/>
  <c r="S73" i="7"/>
  <c r="S73" i="8"/>
  <c r="S73" i="9"/>
  <c r="S73" i="10"/>
  <c r="S73" i="11"/>
  <c r="S73" i="12"/>
  <c r="S73" i="13"/>
  <c r="S73" i="14"/>
  <c r="P73" i="3"/>
  <c r="Q73"/>
  <c r="P73" i="4"/>
  <c r="P73" i="5"/>
  <c r="P73" i="6"/>
  <c r="P73" i="7"/>
  <c r="P73" i="8"/>
  <c r="P73" i="9"/>
  <c r="P73" i="10"/>
  <c r="P73" i="11"/>
  <c r="P73" i="12"/>
  <c r="P73" i="13"/>
  <c r="P73" i="14"/>
  <c r="M73" i="3"/>
  <c r="N73"/>
  <c r="M73" i="4"/>
  <c r="M73" i="5"/>
  <c r="M73" i="6"/>
  <c r="M73" i="7"/>
  <c r="M73" i="8"/>
  <c r="M73" i="9"/>
  <c r="M73" i="10"/>
  <c r="M73" i="11"/>
  <c r="M73" i="12"/>
  <c r="M73" i="13"/>
  <c r="M73" i="14"/>
  <c r="J73" i="3"/>
  <c r="K73"/>
  <c r="J73" i="4"/>
  <c r="K73"/>
  <c r="J73" i="5"/>
  <c r="J73" i="6"/>
  <c r="J73" i="7"/>
  <c r="J73" i="8"/>
  <c r="J73" i="9"/>
  <c r="J73" i="10"/>
  <c r="J73" i="11"/>
  <c r="J73" i="12"/>
  <c r="J73" i="13"/>
  <c r="J73" i="14"/>
  <c r="C73" i="4"/>
  <c r="C73" i="5"/>
  <c r="C73" i="6"/>
  <c r="E73" i="4"/>
  <c r="E73" i="5"/>
  <c r="B72" i="4"/>
  <c r="W72"/>
  <c r="V72" i="3"/>
  <c r="W72"/>
  <c r="V72" i="4"/>
  <c r="V72" i="5"/>
  <c r="V72" i="6"/>
  <c r="V72" i="7"/>
  <c r="V72" i="8"/>
  <c r="V72" i="9"/>
  <c r="V72" i="10"/>
  <c r="V72" i="11"/>
  <c r="V72" i="12"/>
  <c r="V72" i="13"/>
  <c r="V72" i="14"/>
  <c r="S72" i="3"/>
  <c r="T72"/>
  <c r="S72" i="4"/>
  <c r="S72" i="5"/>
  <c r="S72" i="6"/>
  <c r="S72" i="7"/>
  <c r="S72" i="8"/>
  <c r="S72" i="9"/>
  <c r="S72" i="10"/>
  <c r="S72" i="11"/>
  <c r="S72" i="12"/>
  <c r="S72" i="13"/>
  <c r="S72" i="14"/>
  <c r="P72" i="3"/>
  <c r="Q72"/>
  <c r="P72" i="4"/>
  <c r="P72" i="5"/>
  <c r="P72" i="6"/>
  <c r="P72" i="7"/>
  <c r="P72" i="8"/>
  <c r="P72" i="9"/>
  <c r="P72" i="10"/>
  <c r="P72" i="11"/>
  <c r="P72" i="12"/>
  <c r="P72" i="13"/>
  <c r="P72" i="14"/>
  <c r="M72" i="3"/>
  <c r="N72"/>
  <c r="M72" i="4"/>
  <c r="M72" i="5"/>
  <c r="M72" i="6"/>
  <c r="M72" i="7"/>
  <c r="M72" i="8"/>
  <c r="M72" i="9"/>
  <c r="M72" i="10"/>
  <c r="M72" i="11"/>
  <c r="M72" i="12"/>
  <c r="M72" i="13"/>
  <c r="M72" i="14"/>
  <c r="J72" i="3"/>
  <c r="K72"/>
  <c r="J72" i="4"/>
  <c r="K72"/>
  <c r="J72" i="5"/>
  <c r="J72" i="6"/>
  <c r="J72" i="7"/>
  <c r="J72" i="8"/>
  <c r="J72" i="9"/>
  <c r="J72" i="10"/>
  <c r="J72" i="11"/>
  <c r="J72" i="12"/>
  <c r="J72" i="13"/>
  <c r="J72" i="14"/>
  <c r="C72" i="4"/>
  <c r="C72" i="5"/>
  <c r="C72" i="6"/>
  <c r="E72" i="4"/>
  <c r="E72" i="5"/>
  <c r="D72" i="4"/>
  <c r="D72" i="5"/>
  <c r="B71" i="4"/>
  <c r="B71" i="5"/>
  <c r="B71" i="6"/>
  <c r="G71"/>
  <c r="H71"/>
  <c r="V71" i="3"/>
  <c r="W71"/>
  <c r="V71" i="4"/>
  <c r="W71"/>
  <c r="V71" i="5"/>
  <c r="V71" i="6"/>
  <c r="V71" i="7"/>
  <c r="V71" i="8"/>
  <c r="V71" i="9"/>
  <c r="V71" i="10"/>
  <c r="V71" i="11"/>
  <c r="V71" i="12"/>
  <c r="V71" i="13"/>
  <c r="V71" i="14"/>
  <c r="S71" i="3"/>
  <c r="T71"/>
  <c r="S71" i="4"/>
  <c r="T71"/>
  <c r="S71" i="5"/>
  <c r="S71" i="6"/>
  <c r="S71" i="7"/>
  <c r="S71" i="8"/>
  <c r="S71" i="9"/>
  <c r="S71" i="10"/>
  <c r="S71" i="11"/>
  <c r="S71" i="12"/>
  <c r="S71" i="13"/>
  <c r="S71" i="14"/>
  <c r="P71" i="3"/>
  <c r="Q71"/>
  <c r="P71" i="4"/>
  <c r="Q71"/>
  <c r="P71" i="5"/>
  <c r="P71" i="6"/>
  <c r="P71" i="7"/>
  <c r="P71" i="8"/>
  <c r="P71" i="9"/>
  <c r="P71" i="10"/>
  <c r="P71" i="11"/>
  <c r="P71" i="12"/>
  <c r="P71" i="13"/>
  <c r="P71" i="14"/>
  <c r="M71" i="3"/>
  <c r="N71"/>
  <c r="M71" i="4"/>
  <c r="N71"/>
  <c r="M71" i="5"/>
  <c r="M71" i="6"/>
  <c r="M71" i="7"/>
  <c r="M71" i="8"/>
  <c r="M71" i="9"/>
  <c r="M71" i="10"/>
  <c r="M71" i="11"/>
  <c r="M71" i="12"/>
  <c r="M71" i="13"/>
  <c r="M71" i="14"/>
  <c r="J71" i="3"/>
  <c r="K71"/>
  <c r="J71" i="4"/>
  <c r="K71"/>
  <c r="J71" i="5"/>
  <c r="J71" i="6"/>
  <c r="J71" i="7"/>
  <c r="J71" i="8"/>
  <c r="J71" i="9"/>
  <c r="J71" i="10"/>
  <c r="J71" i="11"/>
  <c r="J71" i="12"/>
  <c r="J71" i="13"/>
  <c r="J71" i="14"/>
  <c r="C71" i="4"/>
  <c r="C71" i="5"/>
  <c r="C71" i="6"/>
  <c r="E71" i="4"/>
  <c r="E71" i="5"/>
  <c r="D71" i="4"/>
  <c r="D71" i="5"/>
  <c r="B70" i="4"/>
  <c r="D70"/>
  <c r="D70" i="5"/>
  <c r="V70" i="3"/>
  <c r="W70"/>
  <c r="V70" i="4"/>
  <c r="V70" i="5"/>
  <c r="V70" i="6"/>
  <c r="V70" i="7"/>
  <c r="V70" i="8"/>
  <c r="V70" i="9"/>
  <c r="V70" i="10"/>
  <c r="V70" i="11"/>
  <c r="V70" i="12"/>
  <c r="V70" i="13"/>
  <c r="V70" i="14"/>
  <c r="S70" i="3"/>
  <c r="T70"/>
  <c r="S70" i="4"/>
  <c r="T70"/>
  <c r="S70" i="5"/>
  <c r="S70" i="6"/>
  <c r="S70" i="7"/>
  <c r="S70" i="8"/>
  <c r="S70" i="9"/>
  <c r="S70" i="10"/>
  <c r="S70" i="11"/>
  <c r="S70" i="12"/>
  <c r="S70" i="13"/>
  <c r="S70" i="14"/>
  <c r="P70" i="3"/>
  <c r="Q70"/>
  <c r="P70" i="4"/>
  <c r="P70" i="5"/>
  <c r="P70" i="6"/>
  <c r="P70" i="7"/>
  <c r="P70" i="8"/>
  <c r="P70" i="9"/>
  <c r="P70" i="10"/>
  <c r="P70" i="11"/>
  <c r="P70" i="12"/>
  <c r="P70" i="13"/>
  <c r="P70" i="14"/>
  <c r="M70" i="3"/>
  <c r="N70"/>
  <c r="M70" i="4"/>
  <c r="N70"/>
  <c r="M70" i="5"/>
  <c r="M70" i="6"/>
  <c r="M70" i="7"/>
  <c r="M70" i="8"/>
  <c r="M70" i="9"/>
  <c r="M70" i="10"/>
  <c r="M70" i="11"/>
  <c r="M70" i="12"/>
  <c r="M70" i="13"/>
  <c r="M70" i="14"/>
  <c r="J70" i="3"/>
  <c r="K70"/>
  <c r="J70" i="4"/>
  <c r="J70" i="5"/>
  <c r="J70" i="6"/>
  <c r="J70" i="7"/>
  <c r="J70" i="8"/>
  <c r="J70" i="9"/>
  <c r="J70" i="10"/>
  <c r="J70" i="11"/>
  <c r="J70" i="12"/>
  <c r="J70" i="13"/>
  <c r="J70" i="14"/>
  <c r="C70" i="4"/>
  <c r="C70" i="5"/>
  <c r="C70" i="6"/>
  <c r="E70" i="4"/>
  <c r="E70" i="5"/>
  <c r="B69" i="4"/>
  <c r="B69" i="5"/>
  <c r="V69" i="3"/>
  <c r="W69"/>
  <c r="V69" i="4"/>
  <c r="W69"/>
  <c r="V69" i="5"/>
  <c r="V69" i="6"/>
  <c r="V69" i="7"/>
  <c r="V69" i="8"/>
  <c r="V69" i="9"/>
  <c r="V69" i="10"/>
  <c r="V69" i="11"/>
  <c r="V69" i="12"/>
  <c r="V69" i="13"/>
  <c r="V69" i="14"/>
  <c r="S69" i="3"/>
  <c r="T69"/>
  <c r="S69" i="4"/>
  <c r="S69" i="5"/>
  <c r="S69" i="6"/>
  <c r="S69" i="7"/>
  <c r="S69" i="8"/>
  <c r="S69" i="9"/>
  <c r="S69" i="10"/>
  <c r="S69" i="11"/>
  <c r="S69" i="12"/>
  <c r="S69" i="13"/>
  <c r="S69" i="14"/>
  <c r="P69" i="3"/>
  <c r="Q69"/>
  <c r="P69" i="4"/>
  <c r="Q69"/>
  <c r="P69" i="5"/>
  <c r="P69" i="6"/>
  <c r="P69" i="7"/>
  <c r="P69" i="8"/>
  <c r="P69" i="9"/>
  <c r="P69" i="10"/>
  <c r="P69" i="11"/>
  <c r="P69" i="12"/>
  <c r="P69" i="13"/>
  <c r="P69" i="14"/>
  <c r="M69" i="3"/>
  <c r="N69"/>
  <c r="M69" i="4"/>
  <c r="M69" i="5"/>
  <c r="M69" i="6"/>
  <c r="M69" i="7"/>
  <c r="M69" i="8"/>
  <c r="M69" i="9"/>
  <c r="M69" i="10"/>
  <c r="M69" i="11"/>
  <c r="M69" i="12"/>
  <c r="M69" i="13"/>
  <c r="M69" i="14"/>
  <c r="J69" i="3"/>
  <c r="K69"/>
  <c r="J69" i="4"/>
  <c r="J69" i="5"/>
  <c r="J69" i="6"/>
  <c r="J69" i="7"/>
  <c r="J69" i="8"/>
  <c r="J69" i="9"/>
  <c r="J69" i="10"/>
  <c r="J69" i="11"/>
  <c r="J69" i="12"/>
  <c r="J69" i="13"/>
  <c r="J69" i="14"/>
  <c r="C69" i="4"/>
  <c r="C69" i="5"/>
  <c r="C69" i="6"/>
  <c r="E69" i="4"/>
  <c r="E69" i="5"/>
  <c r="B68" i="4"/>
  <c r="B68" i="5"/>
  <c r="V68" i="3"/>
  <c r="W68"/>
  <c r="V68" i="4"/>
  <c r="V68" i="5"/>
  <c r="V68" i="6"/>
  <c r="V68" i="7"/>
  <c r="V68" i="8"/>
  <c r="V68" i="9"/>
  <c r="V68" i="10"/>
  <c r="V68" i="11"/>
  <c r="V68" i="12"/>
  <c r="V68" i="13"/>
  <c r="V68" i="14"/>
  <c r="S68" i="3"/>
  <c r="T68"/>
  <c r="S68" i="4"/>
  <c r="S68" i="5"/>
  <c r="S68" i="6"/>
  <c r="S68" i="7"/>
  <c r="S68" i="8"/>
  <c r="S68" i="9"/>
  <c r="S68" i="10"/>
  <c r="S68" i="11"/>
  <c r="S68" i="12"/>
  <c r="S68" i="13"/>
  <c r="S68" i="14"/>
  <c r="P68" i="3"/>
  <c r="Q68"/>
  <c r="P68" i="4"/>
  <c r="P68" i="5"/>
  <c r="P68" i="6"/>
  <c r="P68" i="7"/>
  <c r="P68" i="8"/>
  <c r="P68" i="9"/>
  <c r="P68" i="10"/>
  <c r="P68" i="11"/>
  <c r="P68" i="12"/>
  <c r="P68" i="13"/>
  <c r="P68" i="14"/>
  <c r="M68" i="3"/>
  <c r="N68"/>
  <c r="M68" i="4"/>
  <c r="M68" i="5"/>
  <c r="M68" i="6"/>
  <c r="M68" i="7"/>
  <c r="M68" i="8"/>
  <c r="M68" i="9"/>
  <c r="M68" i="10"/>
  <c r="M68" i="11"/>
  <c r="M68" i="12"/>
  <c r="M68" i="13"/>
  <c r="M68" i="14"/>
  <c r="J68" i="3"/>
  <c r="K68"/>
  <c r="J68" i="4"/>
  <c r="J68" i="5"/>
  <c r="J68" i="6"/>
  <c r="J68" i="7"/>
  <c r="J68" i="8"/>
  <c r="J68" i="9"/>
  <c r="J68" i="10"/>
  <c r="J68" i="11"/>
  <c r="J68" i="12"/>
  <c r="J68" i="13"/>
  <c r="J68" i="14"/>
  <c r="C68" i="4"/>
  <c r="C68" i="5"/>
  <c r="C68" i="6"/>
  <c r="E68" i="4"/>
  <c r="E68" i="5"/>
  <c r="B67" i="4"/>
  <c r="B67" i="5"/>
  <c r="B67" i="6"/>
  <c r="G67"/>
  <c r="H67"/>
  <c r="V67" i="3"/>
  <c r="W67"/>
  <c r="V67" i="4"/>
  <c r="W67"/>
  <c r="V67" i="5"/>
  <c r="V67" i="6"/>
  <c r="V67" i="7"/>
  <c r="V67" i="8"/>
  <c r="V67" i="9"/>
  <c r="V67" i="10"/>
  <c r="V67" i="11"/>
  <c r="V67" i="12"/>
  <c r="V67" i="13"/>
  <c r="V67" i="14"/>
  <c r="S67" i="3"/>
  <c r="T67"/>
  <c r="S67" i="4"/>
  <c r="T67"/>
  <c r="S67" i="5"/>
  <c r="S67" i="6"/>
  <c r="S67" i="7"/>
  <c r="S67" i="8"/>
  <c r="S67" i="9"/>
  <c r="S67" i="10"/>
  <c r="S67" i="11"/>
  <c r="S67" i="12"/>
  <c r="S67" i="13"/>
  <c r="S67" i="14"/>
  <c r="P67" i="3"/>
  <c r="Q67"/>
  <c r="P67" i="4"/>
  <c r="Q67"/>
  <c r="P67" i="5"/>
  <c r="P67" i="6"/>
  <c r="P67" i="7"/>
  <c r="P67" i="8"/>
  <c r="P67" i="9"/>
  <c r="P67" i="10"/>
  <c r="P67" i="11"/>
  <c r="P67" i="12"/>
  <c r="P67" i="13"/>
  <c r="P67" i="14"/>
  <c r="M67" i="3"/>
  <c r="N67"/>
  <c r="M67" i="4"/>
  <c r="N67"/>
  <c r="M67" i="5"/>
  <c r="M67" i="6"/>
  <c r="M67" i="7"/>
  <c r="M67" i="8"/>
  <c r="M67" i="9"/>
  <c r="M67" i="10"/>
  <c r="M67" i="11"/>
  <c r="M67" i="12"/>
  <c r="M67" i="13"/>
  <c r="M67" i="14"/>
  <c r="J67" i="3"/>
  <c r="K67"/>
  <c r="J67" i="4"/>
  <c r="K67"/>
  <c r="J67" i="5"/>
  <c r="J67" i="6"/>
  <c r="J67" i="7"/>
  <c r="J67" i="8"/>
  <c r="J67" i="9"/>
  <c r="J67" i="10"/>
  <c r="J67" i="11"/>
  <c r="J67" i="12"/>
  <c r="J67" i="13"/>
  <c r="J67" i="14"/>
  <c r="C67" i="4"/>
  <c r="C67" i="5"/>
  <c r="C67" i="6"/>
  <c r="E67" i="4"/>
  <c r="E67" i="5"/>
  <c r="D67" i="4"/>
  <c r="D67" i="5"/>
  <c r="B66" i="4"/>
  <c r="B66" i="5"/>
  <c r="G66"/>
  <c r="H66"/>
  <c r="V66" i="3"/>
  <c r="W66"/>
  <c r="V66" i="4"/>
  <c r="V66" i="5"/>
  <c r="V66" i="6"/>
  <c r="V66" i="7"/>
  <c r="V66" i="8"/>
  <c r="V66" i="9"/>
  <c r="V66" i="10"/>
  <c r="V66" i="11"/>
  <c r="V66" i="12"/>
  <c r="V66" i="13"/>
  <c r="V66" i="14"/>
  <c r="S66" i="3"/>
  <c r="T66"/>
  <c r="S66" i="4"/>
  <c r="S66" i="5"/>
  <c r="S66" i="6"/>
  <c r="S66" i="7"/>
  <c r="S66" i="8"/>
  <c r="S66" i="9"/>
  <c r="S66" i="10"/>
  <c r="S66" i="11"/>
  <c r="S66" i="12"/>
  <c r="S66" i="13"/>
  <c r="S66" i="14"/>
  <c r="P66" i="3"/>
  <c r="Q66"/>
  <c r="P66" i="4"/>
  <c r="P66" i="5"/>
  <c r="P66" i="6"/>
  <c r="P66" i="7"/>
  <c r="P66" i="8"/>
  <c r="P66" i="9"/>
  <c r="P66" i="10"/>
  <c r="P66" i="11"/>
  <c r="P66" i="12"/>
  <c r="P66" i="13"/>
  <c r="P66" i="14"/>
  <c r="M66" i="3"/>
  <c r="N66"/>
  <c r="M66" i="4"/>
  <c r="M66" i="5"/>
  <c r="M66" i="6"/>
  <c r="M66" i="7"/>
  <c r="M66" i="8"/>
  <c r="M66" i="9"/>
  <c r="M66" i="10"/>
  <c r="M66" i="11"/>
  <c r="M66" i="12"/>
  <c r="M66" i="13"/>
  <c r="M66" i="14"/>
  <c r="J66" i="3"/>
  <c r="K66"/>
  <c r="J66" i="4"/>
  <c r="J66" i="5"/>
  <c r="J66" i="6"/>
  <c r="J66" i="7"/>
  <c r="J66" i="8"/>
  <c r="J66" i="9"/>
  <c r="J66" i="10"/>
  <c r="J66" i="11"/>
  <c r="J66" i="12"/>
  <c r="J66" i="13"/>
  <c r="J66" i="14"/>
  <c r="C66" i="4"/>
  <c r="C66" i="5"/>
  <c r="C66" i="6"/>
  <c r="E66" i="4"/>
  <c r="E66" i="5"/>
  <c r="D66" i="4"/>
  <c r="D66" i="5"/>
  <c r="B65" i="4"/>
  <c r="Q65"/>
  <c r="V65" i="3"/>
  <c r="W65"/>
  <c r="V65" i="4"/>
  <c r="V65" i="5"/>
  <c r="V65" i="6"/>
  <c r="V65" i="7"/>
  <c r="V65" i="8"/>
  <c r="V65" i="9"/>
  <c r="V65" i="10"/>
  <c r="V65" i="11"/>
  <c r="V65" i="12"/>
  <c r="V65" i="13"/>
  <c r="V65" i="14"/>
  <c r="S65" i="3"/>
  <c r="T65"/>
  <c r="S65" i="4"/>
  <c r="S65" i="5"/>
  <c r="S65" i="6"/>
  <c r="S65" i="7"/>
  <c r="S65" i="8"/>
  <c r="S65" i="9"/>
  <c r="S65" i="10"/>
  <c r="S65" i="11"/>
  <c r="S65" i="12"/>
  <c r="S65" i="13"/>
  <c r="S65" i="14"/>
  <c r="P65" i="3"/>
  <c r="Q65"/>
  <c r="P65" i="4"/>
  <c r="P65" i="5"/>
  <c r="P65" i="6"/>
  <c r="P65" i="7"/>
  <c r="P65" i="8"/>
  <c r="P65" i="9"/>
  <c r="P65" i="10"/>
  <c r="P65" i="11"/>
  <c r="P65" i="12"/>
  <c r="P65" i="13"/>
  <c r="P65" i="14"/>
  <c r="M65" i="3"/>
  <c r="N65"/>
  <c r="M65" i="4"/>
  <c r="M65" i="5"/>
  <c r="M65" i="6"/>
  <c r="M65" i="7"/>
  <c r="M65" i="8"/>
  <c r="M65" i="9"/>
  <c r="M65" i="10"/>
  <c r="M65" i="11"/>
  <c r="M65" i="12"/>
  <c r="M65" i="13"/>
  <c r="M65" i="14"/>
  <c r="J65" i="3"/>
  <c r="K65"/>
  <c r="J65" i="4"/>
  <c r="K65"/>
  <c r="J65" i="5"/>
  <c r="J65" i="6"/>
  <c r="J65" i="7"/>
  <c r="J65" i="8"/>
  <c r="J65" i="9"/>
  <c r="J65" i="10"/>
  <c r="J65" i="11"/>
  <c r="J65" i="12"/>
  <c r="J65" i="13"/>
  <c r="J65" i="14"/>
  <c r="C65" i="4"/>
  <c r="C65" i="5"/>
  <c r="C65" i="6"/>
  <c r="E65" i="4"/>
  <c r="E65" i="5"/>
  <c r="B64" i="4"/>
  <c r="W64"/>
  <c r="V64" i="3"/>
  <c r="W64"/>
  <c r="V64" i="4"/>
  <c r="V64" i="5"/>
  <c r="V64" i="6"/>
  <c r="V64" i="7"/>
  <c r="V64" i="8"/>
  <c r="V64" i="9"/>
  <c r="V64" i="10"/>
  <c r="V64" i="11"/>
  <c r="V64" i="12"/>
  <c r="V64" i="13"/>
  <c r="V64" i="14"/>
  <c r="S64" i="3"/>
  <c r="T64"/>
  <c r="S64" i="4"/>
  <c r="S64" i="5"/>
  <c r="S64" i="6"/>
  <c r="S64" i="7"/>
  <c r="S64" i="8"/>
  <c r="S64" i="9"/>
  <c r="S64" i="10"/>
  <c r="S64" i="11"/>
  <c r="S64" i="12"/>
  <c r="S64" i="13"/>
  <c r="S64" i="14"/>
  <c r="P64" i="3"/>
  <c r="Q64"/>
  <c r="P64" i="4"/>
  <c r="P64" i="5"/>
  <c r="P64" i="6"/>
  <c r="P64" i="7"/>
  <c r="P64" i="8"/>
  <c r="P64" i="9"/>
  <c r="P64" i="10"/>
  <c r="P64" i="11"/>
  <c r="P64" i="12"/>
  <c r="P64" i="13"/>
  <c r="P64" i="14"/>
  <c r="M64" i="3"/>
  <c r="N64"/>
  <c r="M64" i="4"/>
  <c r="M64" i="5"/>
  <c r="M64" i="6"/>
  <c r="M64" i="7"/>
  <c r="M64" i="8"/>
  <c r="M64" i="9"/>
  <c r="M64" i="10"/>
  <c r="M64" i="11"/>
  <c r="M64" i="12"/>
  <c r="M64" i="13"/>
  <c r="M64" i="14"/>
  <c r="J64" i="3"/>
  <c r="K64"/>
  <c r="J64" i="4"/>
  <c r="J64" i="5"/>
  <c r="J64" i="6"/>
  <c r="J64" i="7"/>
  <c r="J64" i="8"/>
  <c r="J64" i="9"/>
  <c r="J64" i="10"/>
  <c r="J64" i="11"/>
  <c r="J64" i="12"/>
  <c r="J64" i="13"/>
  <c r="J64" i="14"/>
  <c r="C64" i="4"/>
  <c r="C64" i="5"/>
  <c r="C64" i="6"/>
  <c r="E64" i="4"/>
  <c r="E64" i="5"/>
  <c r="B63" i="4"/>
  <c r="T63"/>
  <c r="V63" i="3"/>
  <c r="W63"/>
  <c r="V63" i="4"/>
  <c r="V63" i="5"/>
  <c r="V63" i="6"/>
  <c r="V63" i="7"/>
  <c r="V63" i="8"/>
  <c r="V63" i="9"/>
  <c r="V63" i="10"/>
  <c r="V63" i="11"/>
  <c r="V63" i="12"/>
  <c r="V63" i="13"/>
  <c r="V63" i="14"/>
  <c r="S63" i="3"/>
  <c r="T63"/>
  <c r="S63" i="4"/>
  <c r="S63" i="5"/>
  <c r="S63" i="6"/>
  <c r="S63" i="7"/>
  <c r="S63" i="8"/>
  <c r="S63" i="9"/>
  <c r="S63" i="10"/>
  <c r="S63" i="11"/>
  <c r="S63" i="12"/>
  <c r="S63" i="13"/>
  <c r="S63" i="14"/>
  <c r="P63" i="3"/>
  <c r="Q63"/>
  <c r="P63" i="4"/>
  <c r="Q63"/>
  <c r="P63" i="5"/>
  <c r="P63" i="6"/>
  <c r="P63" i="7"/>
  <c r="P63" i="8"/>
  <c r="P63" i="9"/>
  <c r="P63" i="10"/>
  <c r="P63" i="11"/>
  <c r="P63" i="12"/>
  <c r="P63" i="13"/>
  <c r="P63" i="14"/>
  <c r="M63" i="3"/>
  <c r="N63"/>
  <c r="M63" i="4"/>
  <c r="N63"/>
  <c r="M63" i="5"/>
  <c r="M63" i="6"/>
  <c r="M63" i="7"/>
  <c r="M63" i="8"/>
  <c r="M63" i="9"/>
  <c r="M63" i="10"/>
  <c r="M63" i="11"/>
  <c r="M63" i="12"/>
  <c r="M63" i="13"/>
  <c r="M63" i="14"/>
  <c r="J63" i="3"/>
  <c r="K63"/>
  <c r="J63" i="4"/>
  <c r="K63"/>
  <c r="J63" i="5"/>
  <c r="J63" i="6"/>
  <c r="J63" i="7"/>
  <c r="J63" i="8"/>
  <c r="J63" i="9"/>
  <c r="J63" i="10"/>
  <c r="J63" i="11"/>
  <c r="J63" i="12"/>
  <c r="J63" i="13"/>
  <c r="J63" i="14"/>
  <c r="C63" i="4"/>
  <c r="C63" i="5"/>
  <c r="C63" i="6"/>
  <c r="E63" i="4"/>
  <c r="E63" i="5"/>
  <c r="B62" i="4"/>
  <c r="V62" i="3"/>
  <c r="W62"/>
  <c r="V62" i="4"/>
  <c r="V62" i="5"/>
  <c r="V62" i="6"/>
  <c r="V62" i="7"/>
  <c r="V62" i="8"/>
  <c r="V62" i="9"/>
  <c r="V62" i="10"/>
  <c r="V62" i="11"/>
  <c r="V62" i="12"/>
  <c r="V62" i="13"/>
  <c r="V62" i="14"/>
  <c r="S62" i="3"/>
  <c r="T62"/>
  <c r="S62" i="4"/>
  <c r="S62" i="5"/>
  <c r="S62" i="6"/>
  <c r="S62" i="7"/>
  <c r="S62" i="8"/>
  <c r="S62" i="9"/>
  <c r="S62" i="10"/>
  <c r="S62" i="11"/>
  <c r="S62" i="12"/>
  <c r="S62" i="13"/>
  <c r="S62" i="14"/>
  <c r="P62" i="3"/>
  <c r="Q62"/>
  <c r="P62" i="4"/>
  <c r="P62" i="5"/>
  <c r="P62" i="6"/>
  <c r="P62" i="7"/>
  <c r="P62" i="8"/>
  <c r="P62" i="9"/>
  <c r="P62" i="10"/>
  <c r="P62" i="11"/>
  <c r="P62" i="12"/>
  <c r="P62" i="13"/>
  <c r="P62" i="14"/>
  <c r="M62" i="3"/>
  <c r="N62"/>
  <c r="M62" i="4"/>
  <c r="M62" i="5"/>
  <c r="M62" i="6"/>
  <c r="M62" i="7"/>
  <c r="M62" i="8"/>
  <c r="M62" i="9"/>
  <c r="M62" i="10"/>
  <c r="M62" i="11"/>
  <c r="M62" i="12"/>
  <c r="M62" i="13"/>
  <c r="M62" i="14"/>
  <c r="J62" i="3"/>
  <c r="K62"/>
  <c r="J62" i="4"/>
  <c r="J62" i="5"/>
  <c r="J62" i="6"/>
  <c r="J62" i="7"/>
  <c r="J62" i="8"/>
  <c r="J62" i="9"/>
  <c r="J62" i="10"/>
  <c r="J62" i="11"/>
  <c r="J62" i="12"/>
  <c r="J62" i="13"/>
  <c r="J62" i="14"/>
  <c r="C62" i="4"/>
  <c r="C62" i="5"/>
  <c r="C62" i="6"/>
  <c r="E62" i="4"/>
  <c r="E62" i="5"/>
  <c r="B61" i="4"/>
  <c r="B61" i="5"/>
  <c r="V61" i="3"/>
  <c r="W61"/>
  <c r="V61" i="4"/>
  <c r="V61" i="5"/>
  <c r="V61" i="6"/>
  <c r="V61" i="7"/>
  <c r="V61" i="8"/>
  <c r="V61" i="9"/>
  <c r="V61" i="10"/>
  <c r="V61" i="11"/>
  <c r="V61" i="12"/>
  <c r="V61" i="13"/>
  <c r="V61" i="14"/>
  <c r="S61" i="3"/>
  <c r="T61"/>
  <c r="S61" i="4"/>
  <c r="S61" i="5"/>
  <c r="S61" i="6"/>
  <c r="S61" i="7"/>
  <c r="S61" i="8"/>
  <c r="S61" i="9"/>
  <c r="S61" i="10"/>
  <c r="S61" i="11"/>
  <c r="S61" i="12"/>
  <c r="S61" i="13"/>
  <c r="S61" i="14"/>
  <c r="P61" i="3"/>
  <c r="Q61"/>
  <c r="P61" i="4"/>
  <c r="P61" i="5"/>
  <c r="P61" i="6"/>
  <c r="P61" i="7"/>
  <c r="P61" i="8"/>
  <c r="P61" i="9"/>
  <c r="P61" i="10"/>
  <c r="P61" i="11"/>
  <c r="P61" i="12"/>
  <c r="P61" i="13"/>
  <c r="P61" i="14"/>
  <c r="M61" i="3"/>
  <c r="N61"/>
  <c r="M61" i="4"/>
  <c r="M61" i="5"/>
  <c r="M61" i="6"/>
  <c r="M61" i="7"/>
  <c r="M61" i="8"/>
  <c r="M61" i="9"/>
  <c r="M61" i="10"/>
  <c r="M61" i="11"/>
  <c r="M61" i="12"/>
  <c r="M61" i="13"/>
  <c r="M61" i="14"/>
  <c r="J61" i="3"/>
  <c r="K61"/>
  <c r="J61" i="4"/>
  <c r="J61" i="5"/>
  <c r="J61" i="6"/>
  <c r="J61" i="7"/>
  <c r="J61" i="8"/>
  <c r="J61" i="9"/>
  <c r="J61" i="10"/>
  <c r="J61" i="11"/>
  <c r="J61" i="12"/>
  <c r="J61" i="13"/>
  <c r="J61" i="14"/>
  <c r="C61" i="4"/>
  <c r="C61" i="5"/>
  <c r="C61" i="6"/>
  <c r="E61" i="4"/>
  <c r="E61" i="5"/>
  <c r="D61" i="4"/>
  <c r="D61" i="5"/>
  <c r="B60" i="4"/>
  <c r="V60" i="3"/>
  <c r="W60"/>
  <c r="V60" i="4"/>
  <c r="V60" i="5"/>
  <c r="V60" i="6"/>
  <c r="V60" i="7"/>
  <c r="V60" i="8"/>
  <c r="V60" i="9"/>
  <c r="V60" i="10"/>
  <c r="V60" i="11"/>
  <c r="V60" i="12"/>
  <c r="V60" i="13"/>
  <c r="V60" i="14"/>
  <c r="S60" i="3"/>
  <c r="T60"/>
  <c r="S60" i="4"/>
  <c r="S60" i="5"/>
  <c r="S60" i="6"/>
  <c r="S60" i="7"/>
  <c r="S60" i="8"/>
  <c r="S60" i="9"/>
  <c r="S60" i="10"/>
  <c r="S60" i="11"/>
  <c r="S60" i="12"/>
  <c r="S60" i="13"/>
  <c r="S60" i="14"/>
  <c r="P60" i="3"/>
  <c r="Q60"/>
  <c r="P60" i="4"/>
  <c r="P60" i="5"/>
  <c r="P60" i="6"/>
  <c r="P60" i="7"/>
  <c r="P60" i="8"/>
  <c r="P60" i="9"/>
  <c r="P60" i="10"/>
  <c r="P60" i="11"/>
  <c r="P60" i="12"/>
  <c r="P60" i="13"/>
  <c r="P60" i="14"/>
  <c r="M60" i="3"/>
  <c r="N60"/>
  <c r="M60" i="4"/>
  <c r="M60" i="5"/>
  <c r="M60" i="6"/>
  <c r="M60" i="7"/>
  <c r="M60" i="8"/>
  <c r="M60" i="9"/>
  <c r="M60" i="10"/>
  <c r="M60" i="11"/>
  <c r="M60" i="12"/>
  <c r="M60" i="13"/>
  <c r="M60" i="14"/>
  <c r="J60" i="3"/>
  <c r="K60"/>
  <c r="J60" i="4"/>
  <c r="J60" i="5"/>
  <c r="J60" i="6"/>
  <c r="J60" i="7"/>
  <c r="J60" i="8"/>
  <c r="J60" i="9"/>
  <c r="J60" i="10"/>
  <c r="J60" i="11"/>
  <c r="J60" i="12"/>
  <c r="J60" i="13"/>
  <c r="J60" i="14"/>
  <c r="C60" i="4"/>
  <c r="C60" i="5"/>
  <c r="C60" i="6"/>
  <c r="E60" i="4"/>
  <c r="E60" i="5"/>
  <c r="B59" i="4"/>
  <c r="B59" i="5"/>
  <c r="V59" i="3"/>
  <c r="W59"/>
  <c r="V59" i="4"/>
  <c r="V59" i="5"/>
  <c r="V59" i="6"/>
  <c r="V59" i="7"/>
  <c r="V59" i="8"/>
  <c r="V59" i="9"/>
  <c r="V59" i="10"/>
  <c r="V59" i="11"/>
  <c r="V59" i="12"/>
  <c r="V59" i="13"/>
  <c r="V59" i="14"/>
  <c r="S59" i="3"/>
  <c r="T59"/>
  <c r="S59" i="4"/>
  <c r="S59" i="5"/>
  <c r="S59" i="6"/>
  <c r="S59" i="7"/>
  <c r="S59" i="8"/>
  <c r="S59" i="9"/>
  <c r="S59" i="10"/>
  <c r="S59" i="11"/>
  <c r="S59" i="12"/>
  <c r="S59" i="13"/>
  <c r="S59" i="14"/>
  <c r="P59" i="3"/>
  <c r="Q59"/>
  <c r="P59" i="4"/>
  <c r="P59" i="5"/>
  <c r="P59" i="6"/>
  <c r="P59" i="7"/>
  <c r="P59" i="8"/>
  <c r="P59" i="9"/>
  <c r="P59" i="10"/>
  <c r="P59" i="11"/>
  <c r="P59" i="12"/>
  <c r="P59" i="13"/>
  <c r="P59" i="14"/>
  <c r="M59" i="3"/>
  <c r="N59"/>
  <c r="M59" i="4"/>
  <c r="M59" i="5"/>
  <c r="M59" i="6"/>
  <c r="M59" i="7"/>
  <c r="M59" i="8"/>
  <c r="M59" i="9"/>
  <c r="M59" i="10"/>
  <c r="M59" i="11"/>
  <c r="M59" i="12"/>
  <c r="M59" i="13"/>
  <c r="M59" i="14"/>
  <c r="J59" i="3"/>
  <c r="K59"/>
  <c r="J59" i="4"/>
  <c r="J59" i="5"/>
  <c r="J59" i="6"/>
  <c r="J59" i="7"/>
  <c r="J59" i="8"/>
  <c r="J59" i="9"/>
  <c r="J59" i="10"/>
  <c r="J59" i="11"/>
  <c r="J59" i="12"/>
  <c r="J59" i="13"/>
  <c r="J59" i="14"/>
  <c r="C59" i="4"/>
  <c r="C59" i="5"/>
  <c r="C59" i="6"/>
  <c r="E59" i="4"/>
  <c r="E59" i="5"/>
  <c r="D59" i="4"/>
  <c r="D59" i="5"/>
  <c r="B58" i="4"/>
  <c r="B58" i="5"/>
  <c r="V58" i="3"/>
  <c r="W58"/>
  <c r="V58" i="4"/>
  <c r="V58" i="5"/>
  <c r="V58" i="6"/>
  <c r="V58" i="7"/>
  <c r="V58" i="8"/>
  <c r="V58" i="9"/>
  <c r="V58" i="10"/>
  <c r="V58" i="11"/>
  <c r="V58" i="12"/>
  <c r="V58" i="13"/>
  <c r="V58" i="14"/>
  <c r="S58" i="3"/>
  <c r="T58"/>
  <c r="S58" i="4"/>
  <c r="S58" i="5"/>
  <c r="S58" i="6"/>
  <c r="S58" i="7"/>
  <c r="S58" i="8"/>
  <c r="S58" i="9"/>
  <c r="S58" i="10"/>
  <c r="S58" i="11"/>
  <c r="S58" i="12"/>
  <c r="S58" i="13"/>
  <c r="S58" i="14"/>
  <c r="P58" i="3"/>
  <c r="Q58"/>
  <c r="P58" i="4"/>
  <c r="P58" i="5"/>
  <c r="P58" i="6"/>
  <c r="P58" i="7"/>
  <c r="P58" i="8"/>
  <c r="P58" i="9"/>
  <c r="P58" i="10"/>
  <c r="P58" i="11"/>
  <c r="P58" i="12"/>
  <c r="P58" i="13"/>
  <c r="P58" i="14"/>
  <c r="M58" i="3"/>
  <c r="N58"/>
  <c r="M58" i="4"/>
  <c r="M58" i="5"/>
  <c r="M58" i="6"/>
  <c r="M58" i="7"/>
  <c r="M58" i="8"/>
  <c r="M58" i="9"/>
  <c r="M58" i="10"/>
  <c r="M58" i="11"/>
  <c r="M58" i="12"/>
  <c r="M58" i="13"/>
  <c r="M58" i="14"/>
  <c r="J58" i="3"/>
  <c r="K58"/>
  <c r="J58" i="4"/>
  <c r="J58" i="5"/>
  <c r="J58" i="6"/>
  <c r="J58" i="7"/>
  <c r="J58" i="8"/>
  <c r="J58" i="9"/>
  <c r="J58" i="10"/>
  <c r="J58" i="11"/>
  <c r="J58" i="12"/>
  <c r="J58" i="13"/>
  <c r="J58" i="14"/>
  <c r="C58" i="4"/>
  <c r="C58" i="5"/>
  <c r="C58" i="6"/>
  <c r="E58" i="4"/>
  <c r="E58" i="5"/>
  <c r="B57" i="4"/>
  <c r="G57"/>
  <c r="H57"/>
  <c r="V57" i="3"/>
  <c r="W57"/>
  <c r="V57" i="4"/>
  <c r="V57" i="5"/>
  <c r="V57" i="6"/>
  <c r="V57" i="7"/>
  <c r="V57" i="8"/>
  <c r="V57" i="9"/>
  <c r="V57" i="10"/>
  <c r="V57" i="11"/>
  <c r="V57" i="12"/>
  <c r="V57" i="13"/>
  <c r="V57" i="14"/>
  <c r="S57" i="3"/>
  <c r="T57"/>
  <c r="S57" i="4"/>
  <c r="S57" i="5"/>
  <c r="S57" i="6"/>
  <c r="S57" i="7"/>
  <c r="S57" i="8"/>
  <c r="S57" i="9"/>
  <c r="S57" i="10"/>
  <c r="S57" i="11"/>
  <c r="S57" i="12"/>
  <c r="S57" i="13"/>
  <c r="S57" i="14"/>
  <c r="P57" i="3"/>
  <c r="Q57"/>
  <c r="P57" i="4"/>
  <c r="P57" i="5"/>
  <c r="P57" i="6"/>
  <c r="P57" i="7"/>
  <c r="P57" i="8"/>
  <c r="P57" i="9"/>
  <c r="P57" i="10"/>
  <c r="P57" i="11"/>
  <c r="P57" i="12"/>
  <c r="P57" i="13"/>
  <c r="P57" i="14"/>
  <c r="M57" i="3"/>
  <c r="N57"/>
  <c r="M57" i="4"/>
  <c r="M57" i="5"/>
  <c r="M57" i="6"/>
  <c r="M57" i="7"/>
  <c r="M57" i="8"/>
  <c r="M57" i="9"/>
  <c r="M57" i="10"/>
  <c r="M57" i="11"/>
  <c r="M57" i="12"/>
  <c r="M57" i="13"/>
  <c r="M57" i="14"/>
  <c r="J57" i="3"/>
  <c r="K57"/>
  <c r="J57" i="4"/>
  <c r="J57" i="5"/>
  <c r="J57" i="6"/>
  <c r="J57" i="7"/>
  <c r="J57" i="8"/>
  <c r="J57" i="9"/>
  <c r="J57" i="10"/>
  <c r="J57" i="11"/>
  <c r="J57" i="12"/>
  <c r="J57" i="13"/>
  <c r="J57" i="14"/>
  <c r="C57" i="4"/>
  <c r="C57" i="5"/>
  <c r="C57" i="6"/>
  <c r="E57" i="4"/>
  <c r="E57" i="5"/>
  <c r="B56" i="4"/>
  <c r="G56"/>
  <c r="H56"/>
  <c r="V56" i="3"/>
  <c r="W56"/>
  <c r="V56" i="4"/>
  <c r="V56" i="5"/>
  <c r="V56" i="6"/>
  <c r="V56" i="7"/>
  <c r="V56" i="8"/>
  <c r="V56" i="9"/>
  <c r="V56" i="10"/>
  <c r="V56" i="11"/>
  <c r="V56" i="12"/>
  <c r="V56" i="13"/>
  <c r="V56" i="14"/>
  <c r="S56" i="3"/>
  <c r="T56"/>
  <c r="S56" i="4"/>
  <c r="S56" i="5"/>
  <c r="S56" i="6"/>
  <c r="S56" i="7"/>
  <c r="S56" i="8"/>
  <c r="S56" i="9"/>
  <c r="S56" i="10"/>
  <c r="S56" i="11"/>
  <c r="S56" i="12"/>
  <c r="S56" i="13"/>
  <c r="S56" i="14"/>
  <c r="P56" i="3"/>
  <c r="Q56"/>
  <c r="P56" i="4"/>
  <c r="P56" i="5"/>
  <c r="P56" i="6"/>
  <c r="P56" i="7"/>
  <c r="P56" i="8"/>
  <c r="P56" i="9"/>
  <c r="P56" i="10"/>
  <c r="P56" i="11"/>
  <c r="P56" i="12"/>
  <c r="P56" i="13"/>
  <c r="P56" i="14"/>
  <c r="M56" i="3"/>
  <c r="N56"/>
  <c r="M56" i="4"/>
  <c r="M56" i="5"/>
  <c r="M56" i="6"/>
  <c r="M56" i="7"/>
  <c r="M56" i="8"/>
  <c r="M56" i="9"/>
  <c r="M56" i="10"/>
  <c r="M56" i="11"/>
  <c r="M56" i="12"/>
  <c r="M56" i="13"/>
  <c r="M56" i="14"/>
  <c r="J56" i="3"/>
  <c r="K56"/>
  <c r="J56" i="4"/>
  <c r="J56" i="5"/>
  <c r="J56" i="6"/>
  <c r="J56" i="7"/>
  <c r="J56" i="8"/>
  <c r="J56" i="9"/>
  <c r="J56" i="10"/>
  <c r="J56" i="11"/>
  <c r="J56" i="12"/>
  <c r="J56" i="13"/>
  <c r="J56" i="14"/>
  <c r="C56" i="4"/>
  <c r="C56" i="5"/>
  <c r="C56" i="6"/>
  <c r="C56" i="7"/>
  <c r="C56" i="8"/>
  <c r="C56" i="9"/>
  <c r="C56" i="10"/>
  <c r="C56" i="11"/>
  <c r="C56" i="12"/>
  <c r="C56" i="13"/>
  <c r="C56" i="14"/>
  <c r="E56" i="4"/>
  <c r="E56" i="5"/>
  <c r="B55" i="4"/>
  <c r="B55" i="5"/>
  <c r="V55" i="3"/>
  <c r="W55"/>
  <c r="V55" i="4"/>
  <c r="V55" i="5"/>
  <c r="V55" i="6"/>
  <c r="V55" i="7"/>
  <c r="V55" i="8"/>
  <c r="V55" i="9"/>
  <c r="V55" i="10"/>
  <c r="V55" i="11"/>
  <c r="V55" i="12"/>
  <c r="V55" i="13"/>
  <c r="V55" i="14"/>
  <c r="S55" i="3"/>
  <c r="T55"/>
  <c r="S55" i="4"/>
  <c r="S55" i="5"/>
  <c r="S55" i="6"/>
  <c r="S55" i="7"/>
  <c r="S55" i="8"/>
  <c r="S55" i="9"/>
  <c r="S55" i="10"/>
  <c r="S55" i="11"/>
  <c r="S55" i="12"/>
  <c r="S55" i="13"/>
  <c r="S55" i="14"/>
  <c r="P55" i="3"/>
  <c r="Q55"/>
  <c r="P55" i="4"/>
  <c r="P55" i="5"/>
  <c r="P55" i="6"/>
  <c r="P55" i="7"/>
  <c r="P55" i="8"/>
  <c r="P55" i="9"/>
  <c r="P55" i="10"/>
  <c r="P55" i="11"/>
  <c r="P55" i="12"/>
  <c r="P55" i="13"/>
  <c r="P55" i="14"/>
  <c r="M55" i="3"/>
  <c r="N55"/>
  <c r="M55" i="4"/>
  <c r="M55" i="5"/>
  <c r="M55" i="6"/>
  <c r="M55" i="7"/>
  <c r="M55" i="8"/>
  <c r="M55" i="9"/>
  <c r="M55" i="10"/>
  <c r="M55" i="11"/>
  <c r="M55" i="12"/>
  <c r="M55" i="13"/>
  <c r="M55" i="14"/>
  <c r="J55" i="3"/>
  <c r="K55"/>
  <c r="J55" i="4"/>
  <c r="K55"/>
  <c r="J55" i="5"/>
  <c r="J55" i="6"/>
  <c r="J55" i="7"/>
  <c r="J55" i="8"/>
  <c r="J55" i="9"/>
  <c r="J55" i="10"/>
  <c r="J55" i="11"/>
  <c r="J55" i="12"/>
  <c r="J55" i="13"/>
  <c r="J55" i="14"/>
  <c r="C55" i="4"/>
  <c r="C55" i="5"/>
  <c r="C55" i="6"/>
  <c r="E55" i="4"/>
  <c r="E55" i="5"/>
  <c r="B54" i="4"/>
  <c r="T54"/>
  <c r="V54" i="3"/>
  <c r="W54"/>
  <c r="V54" i="4"/>
  <c r="V54" i="5"/>
  <c r="V54" i="6"/>
  <c r="V54" i="7"/>
  <c r="V54" i="8"/>
  <c r="V54" i="9"/>
  <c r="V54" i="10"/>
  <c r="V54" i="11"/>
  <c r="V54" i="12"/>
  <c r="V54" i="13"/>
  <c r="V54" i="14"/>
  <c r="S54" i="3"/>
  <c r="T54"/>
  <c r="S54" i="4"/>
  <c r="S54" i="5"/>
  <c r="S54" i="6"/>
  <c r="S54" i="7"/>
  <c r="S54" i="8"/>
  <c r="S54" i="9"/>
  <c r="S54" i="10"/>
  <c r="S54" i="11"/>
  <c r="S54" i="12"/>
  <c r="S54" i="13"/>
  <c r="S54" i="14"/>
  <c r="P54" i="3"/>
  <c r="Q54"/>
  <c r="P54" i="4"/>
  <c r="P54" i="5"/>
  <c r="P54" i="6"/>
  <c r="P54" i="7"/>
  <c r="P54" i="8"/>
  <c r="P54" i="9"/>
  <c r="P54" i="10"/>
  <c r="P54" i="11"/>
  <c r="P54" i="12"/>
  <c r="P54" i="13"/>
  <c r="P54" i="14"/>
  <c r="M54" i="3"/>
  <c r="N54"/>
  <c r="M54" i="4"/>
  <c r="M54" i="5"/>
  <c r="M54" i="6"/>
  <c r="M54" i="7"/>
  <c r="M54" i="8"/>
  <c r="M54" i="9"/>
  <c r="M54" i="10"/>
  <c r="M54" i="11"/>
  <c r="M54" i="12"/>
  <c r="M54" i="13"/>
  <c r="M54" i="14"/>
  <c r="J54" i="3"/>
  <c r="K54"/>
  <c r="J54" i="4"/>
  <c r="J54" i="5"/>
  <c r="J54" i="6"/>
  <c r="J54" i="7"/>
  <c r="J54" i="8"/>
  <c r="J54" i="9"/>
  <c r="J54" i="10"/>
  <c r="J54" i="11"/>
  <c r="J54" i="12"/>
  <c r="J54" i="13"/>
  <c r="J54" i="14"/>
  <c r="C54" i="4"/>
  <c r="C54" i="5"/>
  <c r="C54" i="6"/>
  <c r="E54" i="4"/>
  <c r="E54" i="5"/>
  <c r="B53" i="4"/>
  <c r="T53"/>
  <c r="V53" i="3"/>
  <c r="W53"/>
  <c r="V53" i="4"/>
  <c r="V53" i="5"/>
  <c r="V53" i="6"/>
  <c r="V53" i="7"/>
  <c r="V53" i="8"/>
  <c r="V53" i="9"/>
  <c r="V53" i="10"/>
  <c r="V53" i="11"/>
  <c r="V53" i="12"/>
  <c r="V53" i="13"/>
  <c r="V53" i="14"/>
  <c r="S53" i="3"/>
  <c r="T53"/>
  <c r="S53" i="4"/>
  <c r="S53" i="5"/>
  <c r="S53" i="6"/>
  <c r="S53" i="7"/>
  <c r="S53" i="8"/>
  <c r="S53" i="9"/>
  <c r="S53" i="10"/>
  <c r="S53" i="11"/>
  <c r="S53" i="12"/>
  <c r="S53" i="13"/>
  <c r="S53" i="14"/>
  <c r="P53" i="3"/>
  <c r="Q53"/>
  <c r="P53" i="4"/>
  <c r="P53" i="5"/>
  <c r="P53" i="6"/>
  <c r="P53" i="7"/>
  <c r="P53" i="8"/>
  <c r="P53" i="9"/>
  <c r="P53" i="10"/>
  <c r="P53" i="11"/>
  <c r="P53" i="12"/>
  <c r="P53" i="13"/>
  <c r="P53" i="14"/>
  <c r="M53" i="3"/>
  <c r="N53"/>
  <c r="M53" i="4"/>
  <c r="M53" i="5"/>
  <c r="M53" i="6"/>
  <c r="M53" i="7"/>
  <c r="M53" i="8"/>
  <c r="M53" i="9"/>
  <c r="M53" i="10"/>
  <c r="M53" i="11"/>
  <c r="M53" i="12"/>
  <c r="M53" i="13"/>
  <c r="M53" i="14"/>
  <c r="J53" i="3"/>
  <c r="K53"/>
  <c r="J53" i="4"/>
  <c r="J53" i="5"/>
  <c r="J53" i="6"/>
  <c r="J53" i="7"/>
  <c r="J53" i="8"/>
  <c r="J53" i="9"/>
  <c r="J53" i="10"/>
  <c r="J53" i="11"/>
  <c r="J53" i="12"/>
  <c r="J53" i="13"/>
  <c r="J53" i="14"/>
  <c r="C53" i="4"/>
  <c r="C53" i="5"/>
  <c r="C53" i="6"/>
  <c r="E53" i="4"/>
  <c r="E53" i="5"/>
  <c r="B52" i="4"/>
  <c r="T52"/>
  <c r="V52" i="3"/>
  <c r="W52"/>
  <c r="V52" i="4"/>
  <c r="V52" i="5"/>
  <c r="V52" i="6"/>
  <c r="V52" i="7"/>
  <c r="V52" i="8"/>
  <c r="V52" i="9"/>
  <c r="V52" i="10"/>
  <c r="V52" i="11"/>
  <c r="V52" i="12"/>
  <c r="V52" i="13"/>
  <c r="V52" i="14"/>
  <c r="S52" i="3"/>
  <c r="T52"/>
  <c r="S52" i="4"/>
  <c r="S52" i="5"/>
  <c r="S52" i="6"/>
  <c r="S52" i="7"/>
  <c r="S52" i="8"/>
  <c r="S52" i="9"/>
  <c r="S52" i="10"/>
  <c r="S52" i="11"/>
  <c r="S52" i="12"/>
  <c r="S52" i="13"/>
  <c r="S52" i="14"/>
  <c r="P52" i="3"/>
  <c r="Q52"/>
  <c r="P52" i="4"/>
  <c r="P52" i="5"/>
  <c r="P52" i="6"/>
  <c r="P52" i="7"/>
  <c r="P52" i="8"/>
  <c r="P52" i="9"/>
  <c r="P52" i="10"/>
  <c r="P52" i="11"/>
  <c r="P52" i="12"/>
  <c r="P52" i="13"/>
  <c r="P52" i="14"/>
  <c r="M52" i="3"/>
  <c r="N52"/>
  <c r="M52" i="4"/>
  <c r="M52" i="5"/>
  <c r="M52" i="6"/>
  <c r="M52" i="7"/>
  <c r="M52" i="8"/>
  <c r="M52" i="9"/>
  <c r="M52" i="10"/>
  <c r="M52" i="11"/>
  <c r="M52" i="12"/>
  <c r="M52" i="13"/>
  <c r="M52" i="14"/>
  <c r="J52" i="3"/>
  <c r="K52"/>
  <c r="J52" i="4"/>
  <c r="J52" i="5"/>
  <c r="J52" i="6"/>
  <c r="J52" i="7"/>
  <c r="J52" i="8"/>
  <c r="J52" i="9"/>
  <c r="J52" i="10"/>
  <c r="J52" i="11"/>
  <c r="J52" i="12"/>
  <c r="J52" i="13"/>
  <c r="J52" i="14"/>
  <c r="C52" i="4"/>
  <c r="C52" i="5"/>
  <c r="C52" i="6"/>
  <c r="E52" i="4"/>
  <c r="E52" i="5"/>
  <c r="D52" i="4"/>
  <c r="D52" i="5"/>
  <c r="B51" i="4"/>
  <c r="B51" i="5"/>
  <c r="V51" i="3"/>
  <c r="W51"/>
  <c r="V51" i="4"/>
  <c r="V51" i="5"/>
  <c r="V51" i="6"/>
  <c r="V51" i="7"/>
  <c r="V51" i="8"/>
  <c r="V51" i="9"/>
  <c r="V51" i="10"/>
  <c r="V51" i="11"/>
  <c r="V51" i="12"/>
  <c r="V51" i="13"/>
  <c r="V51" i="14"/>
  <c r="S51" i="3"/>
  <c r="T51"/>
  <c r="S51" i="4"/>
  <c r="S51" i="5"/>
  <c r="S51" i="6"/>
  <c r="S51" i="7"/>
  <c r="S51" i="8"/>
  <c r="S51" i="9"/>
  <c r="S51" i="10"/>
  <c r="S51" i="11"/>
  <c r="S51" i="12"/>
  <c r="S51" i="13"/>
  <c r="S51" i="14"/>
  <c r="P51" i="3"/>
  <c r="Q51"/>
  <c r="P51" i="4"/>
  <c r="P51" i="5"/>
  <c r="P51" i="6"/>
  <c r="P51" i="7"/>
  <c r="P51" i="8"/>
  <c r="P51" i="9"/>
  <c r="P51" i="10"/>
  <c r="P51" i="11"/>
  <c r="P51" i="12"/>
  <c r="P51" i="13"/>
  <c r="P51" i="14"/>
  <c r="M51" i="3"/>
  <c r="N51"/>
  <c r="M51" i="4"/>
  <c r="M51" i="5"/>
  <c r="M51" i="6"/>
  <c r="M51" i="7"/>
  <c r="M51" i="8"/>
  <c r="M51" i="9"/>
  <c r="M51" i="10"/>
  <c r="M51" i="11"/>
  <c r="M51" i="12"/>
  <c r="M51" i="13"/>
  <c r="M51" i="14"/>
  <c r="J51" i="3"/>
  <c r="K51"/>
  <c r="J51" i="4"/>
  <c r="J51" i="5"/>
  <c r="J51" i="6"/>
  <c r="J51" i="7"/>
  <c r="J51" i="8"/>
  <c r="J51" i="9"/>
  <c r="J51" i="10"/>
  <c r="J51" i="11"/>
  <c r="J51" i="12"/>
  <c r="J51" i="13"/>
  <c r="J51" i="14"/>
  <c r="C51" i="4"/>
  <c r="C51" i="5"/>
  <c r="C51" i="6"/>
  <c r="E51" i="4"/>
  <c r="E51" i="5"/>
  <c r="D51" i="4"/>
  <c r="D51" i="5"/>
  <c r="B50" i="4"/>
  <c r="B50" i="5"/>
  <c r="B50" i="6"/>
  <c r="V50" i="3"/>
  <c r="W50"/>
  <c r="V50" i="4"/>
  <c r="W50"/>
  <c r="V50" i="5"/>
  <c r="V50" i="6"/>
  <c r="V50" i="7"/>
  <c r="V50" i="8"/>
  <c r="V50" i="9"/>
  <c r="V50" i="10"/>
  <c r="V50" i="11"/>
  <c r="V50" i="12"/>
  <c r="V50" i="13"/>
  <c r="V50" i="14"/>
  <c r="S50" i="3"/>
  <c r="T50"/>
  <c r="S50" i="4"/>
  <c r="T50"/>
  <c r="S50" i="5"/>
  <c r="S50" i="6"/>
  <c r="S50" i="7"/>
  <c r="S50" i="8"/>
  <c r="S50" i="9"/>
  <c r="S50" i="10"/>
  <c r="S50" i="11"/>
  <c r="S50" i="12"/>
  <c r="S50" i="13"/>
  <c r="S50" i="14"/>
  <c r="P50" i="3"/>
  <c r="Q50"/>
  <c r="P50" i="4"/>
  <c r="Q50"/>
  <c r="P50" i="5"/>
  <c r="P50" i="6"/>
  <c r="P50" i="7"/>
  <c r="P50" i="8"/>
  <c r="P50" i="9"/>
  <c r="P50" i="10"/>
  <c r="P50" i="11"/>
  <c r="P50" i="12"/>
  <c r="P50" i="13"/>
  <c r="P50" i="14"/>
  <c r="M50" i="3"/>
  <c r="N50"/>
  <c r="M50" i="4"/>
  <c r="N50"/>
  <c r="M50" i="5"/>
  <c r="M50" i="6"/>
  <c r="M50" i="7"/>
  <c r="M50" i="8"/>
  <c r="M50" i="9"/>
  <c r="M50" i="10"/>
  <c r="M50" i="11"/>
  <c r="M50" i="12"/>
  <c r="M50" i="13"/>
  <c r="M50" i="14"/>
  <c r="J50" i="3"/>
  <c r="K50"/>
  <c r="J50" i="4"/>
  <c r="K50"/>
  <c r="J50" i="5"/>
  <c r="J50" i="6"/>
  <c r="J50" i="7"/>
  <c r="J50" i="8"/>
  <c r="J50" i="9"/>
  <c r="J50" i="10"/>
  <c r="J50" i="11"/>
  <c r="J50" i="12"/>
  <c r="J50" i="13"/>
  <c r="J50" i="14"/>
  <c r="C50" i="4"/>
  <c r="C50" i="5"/>
  <c r="C50" i="6"/>
  <c r="E50" i="4"/>
  <c r="E50" i="5"/>
  <c r="D50" i="4"/>
  <c r="D50" i="5"/>
  <c r="B49" i="4"/>
  <c r="T49"/>
  <c r="V49" i="3"/>
  <c r="W49"/>
  <c r="V49" i="4"/>
  <c r="V49" i="5"/>
  <c r="V49" i="6"/>
  <c r="V49" i="7"/>
  <c r="V49" i="8"/>
  <c r="V49" i="9"/>
  <c r="V49" i="10"/>
  <c r="V49" i="11"/>
  <c r="V49" i="12"/>
  <c r="V49" i="13"/>
  <c r="V49" i="14"/>
  <c r="S49" i="3"/>
  <c r="T49"/>
  <c r="S49" i="4"/>
  <c r="S49" i="5"/>
  <c r="S49" i="6"/>
  <c r="S49" i="7"/>
  <c r="S49" i="8"/>
  <c r="S49" i="9"/>
  <c r="S49" i="10"/>
  <c r="S49" i="11"/>
  <c r="S49" i="12"/>
  <c r="S49" i="13"/>
  <c r="S49" i="14"/>
  <c r="P49" i="3"/>
  <c r="Q49"/>
  <c r="P49" i="4"/>
  <c r="P49" i="5"/>
  <c r="P49" i="6"/>
  <c r="P49" i="7"/>
  <c r="P49" i="8"/>
  <c r="P49" i="9"/>
  <c r="P49" i="10"/>
  <c r="P49" i="11"/>
  <c r="P49" i="12"/>
  <c r="P49" i="13"/>
  <c r="P49" i="14"/>
  <c r="M49" i="3"/>
  <c r="N49"/>
  <c r="M49" i="4"/>
  <c r="M49" i="5"/>
  <c r="M49" i="6"/>
  <c r="M49" i="7"/>
  <c r="M49" i="8"/>
  <c r="M49" i="9"/>
  <c r="M49" i="10"/>
  <c r="M49" i="11"/>
  <c r="M49" i="12"/>
  <c r="M49" i="13"/>
  <c r="M49" i="14"/>
  <c r="J49" i="3"/>
  <c r="K49"/>
  <c r="J49" i="4"/>
  <c r="J49" i="5"/>
  <c r="J49" i="6"/>
  <c r="J49" i="7"/>
  <c r="J49" i="8"/>
  <c r="J49" i="9"/>
  <c r="J49" i="10"/>
  <c r="J49" i="11"/>
  <c r="J49" i="12"/>
  <c r="J49" i="13"/>
  <c r="J49" i="14"/>
  <c r="C49" i="4"/>
  <c r="C49" i="5"/>
  <c r="C49" i="6"/>
  <c r="E49" i="4"/>
  <c r="E49" i="5"/>
  <c r="B48" i="4"/>
  <c r="T48"/>
  <c r="V48" i="3"/>
  <c r="W48"/>
  <c r="V48" i="4"/>
  <c r="V48" i="5"/>
  <c r="V48" i="6"/>
  <c r="V48" i="7"/>
  <c r="V48" i="8"/>
  <c r="V48" i="9"/>
  <c r="V48" i="10"/>
  <c r="V48" i="11"/>
  <c r="V48" i="12"/>
  <c r="V48" i="13"/>
  <c r="V48" i="14"/>
  <c r="S48" i="3"/>
  <c r="T48"/>
  <c r="S48" i="4"/>
  <c r="S48" i="5"/>
  <c r="S48" i="6"/>
  <c r="S48" i="7"/>
  <c r="S48" i="8"/>
  <c r="S48" i="9"/>
  <c r="S48" i="10"/>
  <c r="S48" i="11"/>
  <c r="S48" i="12"/>
  <c r="S48" i="13"/>
  <c r="S48" i="14"/>
  <c r="P48" i="3"/>
  <c r="Q48"/>
  <c r="P48" i="4"/>
  <c r="P48" i="5"/>
  <c r="P48" i="6"/>
  <c r="P48" i="7"/>
  <c r="P48" i="8"/>
  <c r="P48" i="9"/>
  <c r="P48" i="10"/>
  <c r="P48" i="11"/>
  <c r="P48" i="12"/>
  <c r="P48" i="13"/>
  <c r="P48" i="14"/>
  <c r="M48" i="3"/>
  <c r="N48"/>
  <c r="M48" i="4"/>
  <c r="M48" i="5"/>
  <c r="M48" i="6"/>
  <c r="M48" i="7"/>
  <c r="M48" i="8"/>
  <c r="M48" i="9"/>
  <c r="M48" i="10"/>
  <c r="M48" i="11"/>
  <c r="M48" i="12"/>
  <c r="M48" i="13"/>
  <c r="M48" i="14"/>
  <c r="J48" i="3"/>
  <c r="K48"/>
  <c r="J48" i="4"/>
  <c r="J48" i="5"/>
  <c r="J48" i="6"/>
  <c r="J48" i="7"/>
  <c r="J48" i="8"/>
  <c r="J48" i="9"/>
  <c r="J48" i="10"/>
  <c r="J48" i="11"/>
  <c r="J48" i="12"/>
  <c r="J48" i="13"/>
  <c r="J48" i="14"/>
  <c r="C48" i="4"/>
  <c r="C48" i="5"/>
  <c r="C48" i="6"/>
  <c r="E48" i="4"/>
  <c r="E48" i="5"/>
  <c r="D48" i="4"/>
  <c r="D48" i="5"/>
  <c r="B47" i="4"/>
  <c r="B47" i="5"/>
  <c r="B47" i="6"/>
  <c r="T47"/>
  <c r="V47" i="3"/>
  <c r="W47"/>
  <c r="V47" i="4"/>
  <c r="W47"/>
  <c r="V47" i="5"/>
  <c r="V47" i="6"/>
  <c r="V47" i="7"/>
  <c r="V47" i="8"/>
  <c r="V47" i="9"/>
  <c r="V47" i="10"/>
  <c r="V47" i="11"/>
  <c r="V47" i="12"/>
  <c r="V47" i="13"/>
  <c r="V47" i="14"/>
  <c r="S47" i="3"/>
  <c r="T47"/>
  <c r="S47" i="4"/>
  <c r="T47"/>
  <c r="S47" i="5"/>
  <c r="S47" i="6"/>
  <c r="S47" i="7"/>
  <c r="S47" i="8"/>
  <c r="S47" i="9"/>
  <c r="S47" i="10"/>
  <c r="S47" i="11"/>
  <c r="S47" i="12"/>
  <c r="S47" i="13"/>
  <c r="S47" i="14"/>
  <c r="P47" i="3"/>
  <c r="Q47"/>
  <c r="P47" i="4"/>
  <c r="Q47"/>
  <c r="P47" i="5"/>
  <c r="P47" i="6"/>
  <c r="Q47"/>
  <c r="P47" i="7"/>
  <c r="P47" i="8"/>
  <c r="P47" i="9"/>
  <c r="P47" i="10"/>
  <c r="P47" i="11"/>
  <c r="P47" i="12"/>
  <c r="P47" i="13"/>
  <c r="P47" i="14"/>
  <c r="M47" i="3"/>
  <c r="N47"/>
  <c r="M47" i="4"/>
  <c r="N47"/>
  <c r="M47" i="5"/>
  <c r="M47" i="6"/>
  <c r="M47" i="7"/>
  <c r="M47" i="8"/>
  <c r="M47" i="9"/>
  <c r="M47" i="10"/>
  <c r="M47" i="11"/>
  <c r="M47" i="12"/>
  <c r="M47" i="13"/>
  <c r="M47" i="14"/>
  <c r="J47" i="3"/>
  <c r="K47"/>
  <c r="J47" i="4"/>
  <c r="K47"/>
  <c r="J47" i="5"/>
  <c r="J47" i="6"/>
  <c r="J47" i="7"/>
  <c r="J47" i="8"/>
  <c r="J47" i="9"/>
  <c r="J47" i="10"/>
  <c r="J47" i="11"/>
  <c r="J47" i="12"/>
  <c r="J47" i="13"/>
  <c r="J47" i="14"/>
  <c r="C47" i="4"/>
  <c r="C47" i="5"/>
  <c r="C47" i="6"/>
  <c r="E47" i="4"/>
  <c r="E47" i="5"/>
  <c r="D47" i="4"/>
  <c r="D47" i="5"/>
  <c r="B46" i="4"/>
  <c r="B46" i="5"/>
  <c r="V46" i="3"/>
  <c r="W46"/>
  <c r="V46" i="4"/>
  <c r="W46"/>
  <c r="V46" i="5"/>
  <c r="V46" i="6"/>
  <c r="V46" i="7"/>
  <c r="V46" i="8"/>
  <c r="V46" i="9"/>
  <c r="V46" i="10"/>
  <c r="V46" i="11"/>
  <c r="V46" i="12"/>
  <c r="V46" i="13"/>
  <c r="V46" i="14"/>
  <c r="S46" i="3"/>
  <c r="T46"/>
  <c r="S46" i="4"/>
  <c r="S46" i="5"/>
  <c r="S46" i="6"/>
  <c r="S46" i="7"/>
  <c r="S46" i="8"/>
  <c r="S46" i="9"/>
  <c r="S46" i="10"/>
  <c r="S46" i="11"/>
  <c r="S46" i="12"/>
  <c r="S46" i="13"/>
  <c r="S46" i="14"/>
  <c r="P46" i="3"/>
  <c r="Q46"/>
  <c r="P46" i="4"/>
  <c r="P46" i="5"/>
  <c r="P46" i="6"/>
  <c r="P46" i="7"/>
  <c r="P46" i="8"/>
  <c r="P46" i="9"/>
  <c r="P46" i="10"/>
  <c r="P46" i="11"/>
  <c r="P46" i="12"/>
  <c r="P46" i="13"/>
  <c r="P46" i="14"/>
  <c r="M46" i="3"/>
  <c r="N46"/>
  <c r="M46" i="4"/>
  <c r="M46" i="5"/>
  <c r="M46" i="6"/>
  <c r="M46" i="7"/>
  <c r="M46" i="8"/>
  <c r="M46" i="9"/>
  <c r="M46" i="10"/>
  <c r="M46" i="11"/>
  <c r="M46" i="12"/>
  <c r="M46" i="13"/>
  <c r="M46" i="14"/>
  <c r="J46" i="3"/>
  <c r="K46"/>
  <c r="J46" i="4"/>
  <c r="K46"/>
  <c r="J46" i="5"/>
  <c r="J46" i="6"/>
  <c r="J46" i="7"/>
  <c r="J46" i="8"/>
  <c r="J46" i="9"/>
  <c r="J46" i="10"/>
  <c r="J46" i="11"/>
  <c r="J46" i="12"/>
  <c r="J46" i="13"/>
  <c r="J46" i="14"/>
  <c r="C46" i="4"/>
  <c r="C46" i="5"/>
  <c r="C46" i="6"/>
  <c r="E46" i="4"/>
  <c r="E46" i="5"/>
  <c r="B45" i="4"/>
  <c r="B45" i="5"/>
  <c r="G45"/>
  <c r="H45"/>
  <c r="V45" i="3"/>
  <c r="W45"/>
  <c r="V45" i="4"/>
  <c r="V45" i="5"/>
  <c r="V45" i="6"/>
  <c r="V45" i="7"/>
  <c r="V45" i="8"/>
  <c r="V45" i="9"/>
  <c r="V45" i="10"/>
  <c r="V45" i="11"/>
  <c r="V45" i="12"/>
  <c r="V45" i="13"/>
  <c r="V45" i="14"/>
  <c r="S45" i="3"/>
  <c r="T45"/>
  <c r="S45" i="4"/>
  <c r="S45" i="5"/>
  <c r="S45" i="6"/>
  <c r="S45" i="7"/>
  <c r="S45" i="8"/>
  <c r="S45" i="9"/>
  <c r="S45" i="10"/>
  <c r="S45" i="11"/>
  <c r="S45" i="12"/>
  <c r="S45" i="13"/>
  <c r="S45" i="14"/>
  <c r="P45" i="3"/>
  <c r="Q45"/>
  <c r="P45" i="4"/>
  <c r="P45" i="5"/>
  <c r="P45" i="6"/>
  <c r="P45" i="7"/>
  <c r="P45" i="8"/>
  <c r="P45" i="9"/>
  <c r="P45" i="10"/>
  <c r="P45" i="11"/>
  <c r="P45" i="12"/>
  <c r="P45" i="13"/>
  <c r="P45" i="14"/>
  <c r="M45" i="3"/>
  <c r="N45"/>
  <c r="M45" i="4"/>
  <c r="M45" i="5"/>
  <c r="M45" i="6"/>
  <c r="M45" i="7"/>
  <c r="M45" i="8"/>
  <c r="M45" i="9"/>
  <c r="M45" i="10"/>
  <c r="M45" i="11"/>
  <c r="M45" i="12"/>
  <c r="M45" i="13"/>
  <c r="M45" i="14"/>
  <c r="J45" i="3"/>
  <c r="K45"/>
  <c r="J45" i="4"/>
  <c r="J45" i="5"/>
  <c r="J45" i="6"/>
  <c r="J45" i="7"/>
  <c r="J45" i="8"/>
  <c r="J45" i="9"/>
  <c r="J45" i="10"/>
  <c r="J45" i="11"/>
  <c r="J45" i="12"/>
  <c r="J45" i="13"/>
  <c r="J45" i="14"/>
  <c r="C45" i="4"/>
  <c r="C45" i="5"/>
  <c r="C45" i="6"/>
  <c r="E45" i="4"/>
  <c r="E45" i="5"/>
  <c r="B44" i="4"/>
  <c r="B44" i="5"/>
  <c r="B44" i="6"/>
  <c r="D44"/>
  <c r="V44" i="3"/>
  <c r="W44"/>
  <c r="V44" i="4"/>
  <c r="W44"/>
  <c r="V44" i="5"/>
  <c r="V44" i="6"/>
  <c r="V44" i="7"/>
  <c r="V44" i="8"/>
  <c r="V44" i="9"/>
  <c r="V44" i="10"/>
  <c r="V44" i="11"/>
  <c r="V44" i="12"/>
  <c r="V44" i="13"/>
  <c r="V44" i="14"/>
  <c r="S44" i="3"/>
  <c r="T44"/>
  <c r="S44" i="4"/>
  <c r="S44" i="5"/>
  <c r="S44" i="6"/>
  <c r="S44" i="7"/>
  <c r="S44" i="8"/>
  <c r="S44" i="9"/>
  <c r="S44" i="10"/>
  <c r="S44" i="11"/>
  <c r="S44" i="12"/>
  <c r="S44" i="13"/>
  <c r="S44" i="14"/>
  <c r="P44" i="3"/>
  <c r="Q44"/>
  <c r="P44" i="4"/>
  <c r="Q44"/>
  <c r="P44" i="5"/>
  <c r="P44" i="6"/>
  <c r="P44" i="7"/>
  <c r="P44" i="8"/>
  <c r="P44" i="9"/>
  <c r="P44" i="10"/>
  <c r="P44" i="11"/>
  <c r="P44" i="12"/>
  <c r="P44" i="13"/>
  <c r="P44" i="14"/>
  <c r="M44" i="3"/>
  <c r="N44"/>
  <c r="M44" i="4"/>
  <c r="M44" i="5"/>
  <c r="M44" i="6"/>
  <c r="M44" i="7"/>
  <c r="M44" i="8"/>
  <c r="M44" i="9"/>
  <c r="M44" i="10"/>
  <c r="M44" i="11"/>
  <c r="M44" i="12"/>
  <c r="M44" i="13"/>
  <c r="M44" i="14"/>
  <c r="J44" i="3"/>
  <c r="K44"/>
  <c r="J44" i="4"/>
  <c r="K44"/>
  <c r="J44" i="5"/>
  <c r="J44" i="6"/>
  <c r="J44" i="7"/>
  <c r="J44" i="8"/>
  <c r="J44" i="9"/>
  <c r="J44" i="10"/>
  <c r="J44" i="11"/>
  <c r="J44" i="12"/>
  <c r="J44" i="13"/>
  <c r="J44" i="14"/>
  <c r="C44" i="4"/>
  <c r="C44" i="5"/>
  <c r="C44" i="6"/>
  <c r="E44" i="4"/>
  <c r="E44" i="5"/>
  <c r="B43" i="4"/>
  <c r="B43" i="5"/>
  <c r="G43"/>
  <c r="H43"/>
  <c r="V43" i="3"/>
  <c r="W43"/>
  <c r="V43" i="4"/>
  <c r="V43" i="5"/>
  <c r="V43" i="6"/>
  <c r="V43" i="7"/>
  <c r="V43" i="8"/>
  <c r="V43" i="9"/>
  <c r="V43" i="10"/>
  <c r="V43" i="11"/>
  <c r="V43" i="12"/>
  <c r="V43" i="13"/>
  <c r="V43" i="14"/>
  <c r="S43" i="3"/>
  <c r="T43"/>
  <c r="S43" i="4"/>
  <c r="S43" i="5"/>
  <c r="S43" i="6"/>
  <c r="S43" i="7"/>
  <c r="S43" i="8"/>
  <c r="S43" i="9"/>
  <c r="S43" i="10"/>
  <c r="S43" i="11"/>
  <c r="S43" i="12"/>
  <c r="S43" i="13"/>
  <c r="S43" i="14"/>
  <c r="P43" i="3"/>
  <c r="Q43"/>
  <c r="P43" i="4"/>
  <c r="Q43"/>
  <c r="P43" i="5"/>
  <c r="P43" i="6"/>
  <c r="P43" i="7"/>
  <c r="P43" i="8"/>
  <c r="P43" i="9"/>
  <c r="P43" i="10"/>
  <c r="P43" i="11"/>
  <c r="P43" i="12"/>
  <c r="P43" i="13"/>
  <c r="P43" i="14"/>
  <c r="M43" i="3"/>
  <c r="N43"/>
  <c r="M43" i="4"/>
  <c r="M43" i="5"/>
  <c r="M43" i="6"/>
  <c r="M43" i="7"/>
  <c r="M43" i="8"/>
  <c r="M43" i="9"/>
  <c r="M43" i="10"/>
  <c r="M43" i="11"/>
  <c r="M43" i="12"/>
  <c r="M43" i="13"/>
  <c r="M43" i="14"/>
  <c r="J43" i="3"/>
  <c r="K43"/>
  <c r="J43" i="4"/>
  <c r="J43" i="5"/>
  <c r="J43" i="6"/>
  <c r="J43" i="7"/>
  <c r="J43" i="8"/>
  <c r="J43" i="9"/>
  <c r="J43" i="10"/>
  <c r="J43" i="11"/>
  <c r="J43" i="12"/>
  <c r="J43" i="13"/>
  <c r="J43" i="14"/>
  <c r="C43" i="4"/>
  <c r="C43" i="5"/>
  <c r="C43" i="6"/>
  <c r="E43" i="4"/>
  <c r="E43" i="5"/>
  <c r="B42" i="4"/>
  <c r="B42" i="5"/>
  <c r="V42" i="3"/>
  <c r="W42"/>
  <c r="V42" i="4"/>
  <c r="V42" i="5"/>
  <c r="V42" i="6"/>
  <c r="V42" i="7"/>
  <c r="V42" i="8"/>
  <c r="V42" i="9"/>
  <c r="V42" i="10"/>
  <c r="V42" i="11"/>
  <c r="V42" i="12"/>
  <c r="V42" i="13"/>
  <c r="V42" i="14"/>
  <c r="S42" i="3"/>
  <c r="T42"/>
  <c r="S42" i="4"/>
  <c r="S42" i="5"/>
  <c r="S42" i="6"/>
  <c r="S42" i="7"/>
  <c r="S42" i="8"/>
  <c r="S42" i="9"/>
  <c r="S42" i="10"/>
  <c r="S42" i="11"/>
  <c r="S42" i="12"/>
  <c r="S42" i="13"/>
  <c r="S42" i="14"/>
  <c r="P42" i="3"/>
  <c r="Q42"/>
  <c r="P42" i="4"/>
  <c r="Q42"/>
  <c r="P42" i="5"/>
  <c r="P42" i="6"/>
  <c r="P42" i="7"/>
  <c r="P42" i="8"/>
  <c r="P42" i="9"/>
  <c r="P42" i="10"/>
  <c r="P42" i="11"/>
  <c r="P42" i="12"/>
  <c r="P42" i="13"/>
  <c r="P42" i="14"/>
  <c r="M42" i="3"/>
  <c r="N42"/>
  <c r="M42" i="4"/>
  <c r="M42" i="5"/>
  <c r="M42" i="6"/>
  <c r="M42" i="7"/>
  <c r="M42" i="8"/>
  <c r="M42" i="9"/>
  <c r="M42" i="10"/>
  <c r="M42" i="11"/>
  <c r="M42" i="12"/>
  <c r="M42" i="13"/>
  <c r="M42" i="14"/>
  <c r="J42" i="3"/>
  <c r="K42"/>
  <c r="J42" i="4"/>
  <c r="K42"/>
  <c r="J42" i="5"/>
  <c r="J42" i="6"/>
  <c r="J42" i="7"/>
  <c r="J42" i="8"/>
  <c r="J42" i="9"/>
  <c r="J42" i="10"/>
  <c r="J42" i="11"/>
  <c r="J42" i="12"/>
  <c r="J42" i="13"/>
  <c r="J42" i="14"/>
  <c r="C42" i="4"/>
  <c r="C42" i="5"/>
  <c r="C42" i="6"/>
  <c r="E42" i="4"/>
  <c r="E42" i="5"/>
  <c r="B41" i="4"/>
  <c r="B41" i="5"/>
  <c r="V41" i="3"/>
  <c r="W41"/>
  <c r="V41" i="4"/>
  <c r="V41" i="5"/>
  <c r="V41" i="6"/>
  <c r="V41" i="7"/>
  <c r="V41" i="8"/>
  <c r="V41" i="9"/>
  <c r="V41" i="10"/>
  <c r="V41" i="11"/>
  <c r="V41" i="12"/>
  <c r="V41" i="13"/>
  <c r="V41" i="14"/>
  <c r="S41" i="3"/>
  <c r="T41"/>
  <c r="S41" i="4"/>
  <c r="S41" i="5"/>
  <c r="S41" i="6"/>
  <c r="S41" i="7"/>
  <c r="S41" i="8"/>
  <c r="S41" i="9"/>
  <c r="S41" i="10"/>
  <c r="S41" i="11"/>
  <c r="S41" i="12"/>
  <c r="S41" i="13"/>
  <c r="S41" i="14"/>
  <c r="P41" i="3"/>
  <c r="Q41"/>
  <c r="P41" i="4"/>
  <c r="P41" i="5"/>
  <c r="P41" i="6"/>
  <c r="P41" i="7"/>
  <c r="P41" i="8"/>
  <c r="P41" i="9"/>
  <c r="P41" i="10"/>
  <c r="P41" i="11"/>
  <c r="P41" i="12"/>
  <c r="P41" i="13"/>
  <c r="P41" i="14"/>
  <c r="M41" i="3"/>
  <c r="N41"/>
  <c r="M41" i="4"/>
  <c r="M41" i="5"/>
  <c r="M41" i="6"/>
  <c r="M41" i="7"/>
  <c r="M41" i="8"/>
  <c r="M41" i="9"/>
  <c r="M41" i="10"/>
  <c r="M41" i="11"/>
  <c r="M41" i="12"/>
  <c r="M41" i="13"/>
  <c r="M41" i="14"/>
  <c r="J41" i="3"/>
  <c r="K41"/>
  <c r="J41" i="4"/>
  <c r="J41" i="5"/>
  <c r="J41" i="6"/>
  <c r="J41" i="7"/>
  <c r="J41" i="8"/>
  <c r="J41" i="9"/>
  <c r="J41" i="10"/>
  <c r="J41" i="11"/>
  <c r="J41" i="12"/>
  <c r="J41" i="13"/>
  <c r="J41" i="14"/>
  <c r="C41" i="4"/>
  <c r="C41" i="5"/>
  <c r="C41" i="6"/>
  <c r="E41" i="4"/>
  <c r="E41" i="5"/>
  <c r="B40" i="4"/>
  <c r="B40" i="5"/>
  <c r="G40"/>
  <c r="H40"/>
  <c r="V40" i="3"/>
  <c r="W40"/>
  <c r="V40" i="4"/>
  <c r="V40" i="5"/>
  <c r="V40" i="6"/>
  <c r="V40" i="7"/>
  <c r="V40" i="8"/>
  <c r="V40" i="9"/>
  <c r="V40" i="10"/>
  <c r="V40" i="11"/>
  <c r="V40" i="12"/>
  <c r="V40" i="13"/>
  <c r="V40" i="14"/>
  <c r="S40" i="3"/>
  <c r="T40"/>
  <c r="S40" i="4"/>
  <c r="S40" i="5"/>
  <c r="S40" i="6"/>
  <c r="S40" i="7"/>
  <c r="S40" i="8"/>
  <c r="S40" i="9"/>
  <c r="S40" i="10"/>
  <c r="S40" i="11"/>
  <c r="S40" i="12"/>
  <c r="S40" i="13"/>
  <c r="S40" i="14"/>
  <c r="P40" i="3"/>
  <c r="Q40"/>
  <c r="P40" i="4"/>
  <c r="P40" i="5"/>
  <c r="P40" i="6"/>
  <c r="P40" i="7"/>
  <c r="P40" i="8"/>
  <c r="P40" i="9"/>
  <c r="P40" i="10"/>
  <c r="P40" i="11"/>
  <c r="P40" i="12"/>
  <c r="P40" i="13"/>
  <c r="P40" i="14"/>
  <c r="M40" i="3"/>
  <c r="N40"/>
  <c r="M40" i="4"/>
  <c r="M40" i="5"/>
  <c r="M40" i="6"/>
  <c r="M40" i="7"/>
  <c r="M40" i="8"/>
  <c r="M40" i="9"/>
  <c r="M40" i="10"/>
  <c r="M40" i="11"/>
  <c r="M40" i="12"/>
  <c r="M40" i="13"/>
  <c r="M40" i="14"/>
  <c r="J40" i="3"/>
  <c r="K40"/>
  <c r="J40" i="4"/>
  <c r="J40" i="5"/>
  <c r="J40" i="6"/>
  <c r="J40" i="7"/>
  <c r="J40" i="8"/>
  <c r="J40" i="9"/>
  <c r="J40" i="10"/>
  <c r="J40" i="11"/>
  <c r="J40" i="12"/>
  <c r="J40" i="13"/>
  <c r="J40" i="14"/>
  <c r="C40" i="4"/>
  <c r="C40" i="5"/>
  <c r="C40" i="6"/>
  <c r="E40" i="4"/>
  <c r="E40" i="5"/>
  <c r="B39" i="4"/>
  <c r="B39" i="5"/>
  <c r="G39"/>
  <c r="H39"/>
  <c r="V39" i="3"/>
  <c r="W39"/>
  <c r="V39" i="4"/>
  <c r="V39" i="5"/>
  <c r="V39" i="6"/>
  <c r="V39" i="7"/>
  <c r="V39" i="8"/>
  <c r="V39" i="9"/>
  <c r="V39" i="10"/>
  <c r="V39" i="11"/>
  <c r="V39" i="12"/>
  <c r="V39" i="13"/>
  <c r="V39" i="14"/>
  <c r="S39" i="3"/>
  <c r="T39"/>
  <c r="S39" i="4"/>
  <c r="T39"/>
  <c r="S39" i="5"/>
  <c r="S39" i="6"/>
  <c r="S39" i="7"/>
  <c r="S39" i="8"/>
  <c r="S39" i="9"/>
  <c r="S39" i="10"/>
  <c r="S39" i="11"/>
  <c r="S39" i="12"/>
  <c r="S39" i="13"/>
  <c r="S39" i="14"/>
  <c r="P39" i="3"/>
  <c r="Q39"/>
  <c r="P39" i="4"/>
  <c r="P39" i="5"/>
  <c r="P39" i="6"/>
  <c r="P39" i="7"/>
  <c r="P39" i="8"/>
  <c r="P39" i="9"/>
  <c r="P39" i="10"/>
  <c r="P39" i="11"/>
  <c r="P39" i="12"/>
  <c r="P39" i="13"/>
  <c r="P39" i="14"/>
  <c r="M39" i="3"/>
  <c r="N39"/>
  <c r="M39" i="4"/>
  <c r="M39" i="5"/>
  <c r="M39" i="6"/>
  <c r="M39" i="7"/>
  <c r="M39" i="8"/>
  <c r="M39" i="9"/>
  <c r="M39" i="10"/>
  <c r="M39" i="11"/>
  <c r="M39" i="12"/>
  <c r="M39" i="13"/>
  <c r="M39" i="14"/>
  <c r="J39" i="3"/>
  <c r="K39"/>
  <c r="J39" i="4"/>
  <c r="J39" i="5"/>
  <c r="J39" i="6"/>
  <c r="J39" i="7"/>
  <c r="J39" i="8"/>
  <c r="J39" i="9"/>
  <c r="J39" i="10"/>
  <c r="J39" i="11"/>
  <c r="J39" i="12"/>
  <c r="J39" i="13"/>
  <c r="J39" i="14"/>
  <c r="C39" i="4"/>
  <c r="C39" i="5"/>
  <c r="C39" i="6"/>
  <c r="E39" i="4"/>
  <c r="E39" i="5"/>
  <c r="B38" i="4"/>
  <c r="B38" i="5"/>
  <c r="V38" i="3"/>
  <c r="W38"/>
  <c r="V38" i="4"/>
  <c r="W38"/>
  <c r="V38" i="5"/>
  <c r="V38" i="6"/>
  <c r="V38" i="7"/>
  <c r="V38" i="8"/>
  <c r="V38" i="9"/>
  <c r="V38" i="10"/>
  <c r="V38" i="11"/>
  <c r="V38" i="12"/>
  <c r="V38" i="13"/>
  <c r="V38" i="14"/>
  <c r="S38" i="3"/>
  <c r="T38"/>
  <c r="S38" i="4"/>
  <c r="S38" i="5"/>
  <c r="S38" i="6"/>
  <c r="S38" i="7"/>
  <c r="S38" i="8"/>
  <c r="S38" i="9"/>
  <c r="S38" i="10"/>
  <c r="S38" i="11"/>
  <c r="S38" i="12"/>
  <c r="S38" i="13"/>
  <c r="S38" i="14"/>
  <c r="P38" i="3"/>
  <c r="Q38"/>
  <c r="P38" i="4"/>
  <c r="P38" i="5"/>
  <c r="P38" i="6"/>
  <c r="P38" i="7"/>
  <c r="P38" i="8"/>
  <c r="P38" i="9"/>
  <c r="P38" i="10"/>
  <c r="P38" i="11"/>
  <c r="P38" i="12"/>
  <c r="P38" i="13"/>
  <c r="P38" i="14"/>
  <c r="M38" i="3"/>
  <c r="N38"/>
  <c r="M38" i="4"/>
  <c r="M38" i="5"/>
  <c r="M38" i="6"/>
  <c r="M38" i="7"/>
  <c r="M38" i="8"/>
  <c r="M38" i="9"/>
  <c r="M38" i="10"/>
  <c r="M38" i="11"/>
  <c r="M38" i="12"/>
  <c r="M38" i="13"/>
  <c r="M38" i="14"/>
  <c r="J38" i="3"/>
  <c r="K38"/>
  <c r="J38" i="4"/>
  <c r="K38"/>
  <c r="J38" i="5"/>
  <c r="J38" i="6"/>
  <c r="J38" i="7"/>
  <c r="J38" i="8"/>
  <c r="J38" i="9"/>
  <c r="J38" i="10"/>
  <c r="J38" i="11"/>
  <c r="J38" i="12"/>
  <c r="J38" i="13"/>
  <c r="J38" i="14"/>
  <c r="C38" i="4"/>
  <c r="C38" i="5"/>
  <c r="C38" i="6"/>
  <c r="E38" i="4"/>
  <c r="E38" i="5"/>
  <c r="B37" i="4"/>
  <c r="B37" i="5"/>
  <c r="V37" i="3"/>
  <c r="W37"/>
  <c r="V37" i="4"/>
  <c r="W37"/>
  <c r="V37" i="5"/>
  <c r="V37" i="6"/>
  <c r="V37" i="7"/>
  <c r="V37" i="8"/>
  <c r="V37" i="9"/>
  <c r="V37" i="10"/>
  <c r="V37" i="11"/>
  <c r="V37" i="12"/>
  <c r="V37" i="13"/>
  <c r="V37" i="14"/>
  <c r="S37" i="3"/>
  <c r="T37"/>
  <c r="S37" i="4"/>
  <c r="S37" i="5"/>
  <c r="S37" i="6"/>
  <c r="S37" i="7"/>
  <c r="S37" i="8"/>
  <c r="S37" i="9"/>
  <c r="S37" i="10"/>
  <c r="S37" i="11"/>
  <c r="S37" i="12"/>
  <c r="S37" i="13"/>
  <c r="S37" i="14"/>
  <c r="P37" i="3"/>
  <c r="Q37"/>
  <c r="P37" i="4"/>
  <c r="Q37"/>
  <c r="P37" i="5"/>
  <c r="P37" i="6"/>
  <c r="P37" i="7"/>
  <c r="P37" i="8"/>
  <c r="P37" i="9"/>
  <c r="P37" i="10"/>
  <c r="P37" i="11"/>
  <c r="P37" i="12"/>
  <c r="P37" i="13"/>
  <c r="P37" i="14"/>
  <c r="M37" i="3"/>
  <c r="N37"/>
  <c r="M37" i="4"/>
  <c r="M37" i="5"/>
  <c r="M37" i="6"/>
  <c r="M37" i="7"/>
  <c r="M37" i="8"/>
  <c r="M37" i="9"/>
  <c r="M37" i="10"/>
  <c r="M37" i="11"/>
  <c r="M37" i="12"/>
  <c r="M37" i="13"/>
  <c r="M37" i="14"/>
  <c r="J37" i="3"/>
  <c r="K37"/>
  <c r="J37" i="4"/>
  <c r="K37"/>
  <c r="J37" i="5"/>
  <c r="J37" i="6"/>
  <c r="J37" i="7"/>
  <c r="J37" i="8"/>
  <c r="J37" i="9"/>
  <c r="J37" i="10"/>
  <c r="J37" i="11"/>
  <c r="J37" i="12"/>
  <c r="J37" i="13"/>
  <c r="J37" i="14"/>
  <c r="C37" i="4"/>
  <c r="C37" i="5"/>
  <c r="C37" i="6"/>
  <c r="E37" i="4"/>
  <c r="E37" i="5"/>
  <c r="D37" i="4"/>
  <c r="D37" i="5"/>
  <c r="B36" i="4"/>
  <c r="B36" i="5"/>
  <c r="B36" i="6"/>
  <c r="V36" i="3"/>
  <c r="W36"/>
  <c r="V36" i="4"/>
  <c r="V36" i="5"/>
  <c r="V36" i="6"/>
  <c r="V36" i="7"/>
  <c r="V36" i="8"/>
  <c r="V36" i="9"/>
  <c r="V36" i="10"/>
  <c r="V36" i="11"/>
  <c r="V36" i="12"/>
  <c r="V36" i="13"/>
  <c r="V36" i="14"/>
  <c r="S36" i="3"/>
  <c r="T36"/>
  <c r="S36" i="4"/>
  <c r="T36"/>
  <c r="S36" i="5"/>
  <c r="S36" i="6"/>
  <c r="S36" i="7"/>
  <c r="S36" i="8"/>
  <c r="S36" i="9"/>
  <c r="S36" i="10"/>
  <c r="S36" i="11"/>
  <c r="S36" i="12"/>
  <c r="S36" i="13"/>
  <c r="S36" i="14"/>
  <c r="P36" i="3"/>
  <c r="Q36"/>
  <c r="P36" i="4"/>
  <c r="Q36"/>
  <c r="P36" i="5"/>
  <c r="P36" i="6"/>
  <c r="P36" i="7"/>
  <c r="P36" i="8"/>
  <c r="P36" i="9"/>
  <c r="P36" i="10"/>
  <c r="P36" i="11"/>
  <c r="P36" i="12"/>
  <c r="P36" i="13"/>
  <c r="P36" i="14"/>
  <c r="M36" i="3"/>
  <c r="N36"/>
  <c r="M36" i="4"/>
  <c r="N36"/>
  <c r="M36" i="5"/>
  <c r="M36" i="6"/>
  <c r="M36" i="7"/>
  <c r="M36" i="8"/>
  <c r="M36" i="9"/>
  <c r="M36" i="10"/>
  <c r="M36" i="11"/>
  <c r="M36" i="12"/>
  <c r="M36" i="13"/>
  <c r="M36" i="14"/>
  <c r="J36" i="3"/>
  <c r="K36"/>
  <c r="J36" i="4"/>
  <c r="K36"/>
  <c r="J36" i="5"/>
  <c r="J36" i="6"/>
  <c r="J36" i="7"/>
  <c r="J36" i="8"/>
  <c r="J36" i="9"/>
  <c r="J36" i="10"/>
  <c r="J36" i="11"/>
  <c r="J36" i="12"/>
  <c r="J36" i="13"/>
  <c r="J36" i="14"/>
  <c r="C36" i="4"/>
  <c r="C36" i="5"/>
  <c r="C36" i="6"/>
  <c r="E36" i="4"/>
  <c r="E36" i="5"/>
  <c r="D36" i="4"/>
  <c r="D36" i="5"/>
  <c r="B35" i="4"/>
  <c r="B35" i="5"/>
  <c r="B35" i="6"/>
  <c r="V35" i="3"/>
  <c r="W35"/>
  <c r="V35" i="4"/>
  <c r="V35" i="5"/>
  <c r="V35" i="6"/>
  <c r="V35" i="7"/>
  <c r="V35" i="8"/>
  <c r="V35" i="9"/>
  <c r="V35" i="10"/>
  <c r="V35" i="11"/>
  <c r="V35" i="12"/>
  <c r="V35" i="13"/>
  <c r="V35" i="14"/>
  <c r="S35" i="3"/>
  <c r="T35"/>
  <c r="S35" i="4"/>
  <c r="S35" i="5"/>
  <c r="S35" i="6"/>
  <c r="S35" i="7"/>
  <c r="S35" i="8"/>
  <c r="S35" i="9"/>
  <c r="S35" i="10"/>
  <c r="S35" i="11"/>
  <c r="S35" i="12"/>
  <c r="S35" i="13"/>
  <c r="S35" i="14"/>
  <c r="P35" i="3"/>
  <c r="Q35"/>
  <c r="P35" i="4"/>
  <c r="P35" i="5"/>
  <c r="P35" i="6"/>
  <c r="P35" i="7"/>
  <c r="P35" i="8"/>
  <c r="P35" i="9"/>
  <c r="P35" i="10"/>
  <c r="P35" i="11"/>
  <c r="P35" i="12"/>
  <c r="P35" i="13"/>
  <c r="P35" i="14"/>
  <c r="M35" i="3"/>
  <c r="N35"/>
  <c r="M35" i="4"/>
  <c r="M35" i="5"/>
  <c r="M35" i="6"/>
  <c r="M35" i="7"/>
  <c r="M35" i="8"/>
  <c r="M35" i="9"/>
  <c r="M35" i="10"/>
  <c r="M35" i="11"/>
  <c r="M35" i="12"/>
  <c r="M35" i="13"/>
  <c r="M35" i="14"/>
  <c r="J35" i="3"/>
  <c r="K35"/>
  <c r="J35" i="4"/>
  <c r="J35" i="5"/>
  <c r="J35" i="6"/>
  <c r="J35" i="7"/>
  <c r="J35" i="8"/>
  <c r="J35" i="9"/>
  <c r="J35" i="10"/>
  <c r="J35" i="11"/>
  <c r="J35" i="12"/>
  <c r="J35" i="13"/>
  <c r="J35" i="14"/>
  <c r="C35" i="4"/>
  <c r="C35" i="5"/>
  <c r="C35" i="6"/>
  <c r="E35" i="4"/>
  <c r="E35" i="5"/>
  <c r="D35" i="4"/>
  <c r="D35" i="5"/>
  <c r="B34" i="4"/>
  <c r="B34" i="5"/>
  <c r="G34"/>
  <c r="H34"/>
  <c r="V34" i="3"/>
  <c r="W34"/>
  <c r="V34" i="4"/>
  <c r="W34"/>
  <c r="V34" i="5"/>
  <c r="V34" i="6"/>
  <c r="V34" i="7"/>
  <c r="V34" i="8"/>
  <c r="V34" i="9"/>
  <c r="V34" i="10"/>
  <c r="V34" i="11"/>
  <c r="V34" i="12"/>
  <c r="V34" i="13"/>
  <c r="V34" i="14"/>
  <c r="S34" i="3"/>
  <c r="T34"/>
  <c r="S34" i="4"/>
  <c r="S34" i="5"/>
  <c r="S34" i="6"/>
  <c r="S34" i="7"/>
  <c r="S34" i="8"/>
  <c r="S34" i="9"/>
  <c r="S34" i="10"/>
  <c r="S34" i="11"/>
  <c r="S34" i="12"/>
  <c r="S34" i="13"/>
  <c r="S34" i="14"/>
  <c r="P34" i="3"/>
  <c r="Q34"/>
  <c r="P34" i="4"/>
  <c r="Q34"/>
  <c r="P34" i="5"/>
  <c r="P34" i="6"/>
  <c r="P34" i="7"/>
  <c r="P34" i="8"/>
  <c r="P34" i="9"/>
  <c r="P34" i="10"/>
  <c r="P34" i="11"/>
  <c r="P34" i="12"/>
  <c r="P34" i="13"/>
  <c r="P34" i="14"/>
  <c r="M34" i="3"/>
  <c r="N34"/>
  <c r="M34" i="4"/>
  <c r="M34" i="5"/>
  <c r="M34" i="6"/>
  <c r="M34" i="7"/>
  <c r="M34" i="8"/>
  <c r="M34" i="9"/>
  <c r="M34" i="10"/>
  <c r="M34" i="11"/>
  <c r="M34" i="12"/>
  <c r="M34" i="13"/>
  <c r="M34" i="14"/>
  <c r="J34" i="3"/>
  <c r="K34"/>
  <c r="J34" i="4"/>
  <c r="J34" i="5"/>
  <c r="J34" i="6"/>
  <c r="J34" i="7"/>
  <c r="J34" i="8"/>
  <c r="J34" i="9"/>
  <c r="J34" i="10"/>
  <c r="J34" i="11"/>
  <c r="J34" i="12"/>
  <c r="J34" i="13"/>
  <c r="J34" i="14"/>
  <c r="C34" i="4"/>
  <c r="C34" i="5"/>
  <c r="C34" i="6"/>
  <c r="E34" i="4"/>
  <c r="E34" i="5"/>
  <c r="B33" i="4"/>
  <c r="B33" i="5"/>
  <c r="B33" i="6"/>
  <c r="V33" i="3"/>
  <c r="W33"/>
  <c r="V33" i="4"/>
  <c r="V33" i="5"/>
  <c r="V33" i="6"/>
  <c r="V33" i="7"/>
  <c r="V33" i="8"/>
  <c r="V33" i="9"/>
  <c r="V33" i="10"/>
  <c r="V33" i="11"/>
  <c r="V33" i="12"/>
  <c r="V33" i="13"/>
  <c r="V33" i="14"/>
  <c r="S33" i="3"/>
  <c r="T33"/>
  <c r="S33" i="4"/>
  <c r="S33" i="5"/>
  <c r="S33" i="6"/>
  <c r="S33" i="7"/>
  <c r="S33" i="8"/>
  <c r="S33" i="9"/>
  <c r="S33" i="10"/>
  <c r="S33" i="11"/>
  <c r="S33" i="12"/>
  <c r="S33" i="13"/>
  <c r="S33" i="14"/>
  <c r="P33" i="3"/>
  <c r="Q33"/>
  <c r="P33" i="4"/>
  <c r="P33" i="5"/>
  <c r="P33" i="6"/>
  <c r="P33" i="7"/>
  <c r="P33" i="8"/>
  <c r="P33" i="9"/>
  <c r="P33" i="10"/>
  <c r="P33" i="11"/>
  <c r="P33" i="12"/>
  <c r="P33" i="13"/>
  <c r="P33" i="14"/>
  <c r="M33" i="3"/>
  <c r="N33"/>
  <c r="M33" i="4"/>
  <c r="M33" i="5"/>
  <c r="M33" i="6"/>
  <c r="M33" i="7"/>
  <c r="M33" i="8"/>
  <c r="M33" i="9"/>
  <c r="M33" i="10"/>
  <c r="M33" i="11"/>
  <c r="M33" i="12"/>
  <c r="M33" i="13"/>
  <c r="M33" i="14"/>
  <c r="J33" i="3"/>
  <c r="K33"/>
  <c r="J33" i="4"/>
  <c r="J33" i="5"/>
  <c r="J33" i="6"/>
  <c r="J33" i="7"/>
  <c r="J33" i="8"/>
  <c r="J33" i="9"/>
  <c r="J33" i="10"/>
  <c r="J33" i="11"/>
  <c r="J33" i="12"/>
  <c r="J33" i="13"/>
  <c r="J33" i="14"/>
  <c r="C33" i="4"/>
  <c r="C33" i="5"/>
  <c r="C33" i="6"/>
  <c r="E33" i="4"/>
  <c r="E33" i="5"/>
  <c r="B32" i="4"/>
  <c r="B32" i="5"/>
  <c r="B32" i="6"/>
  <c r="V32" i="3"/>
  <c r="W32"/>
  <c r="V32" i="4"/>
  <c r="V32" i="5"/>
  <c r="V32" i="6"/>
  <c r="V32" i="7"/>
  <c r="V32" i="8"/>
  <c r="V32" i="9"/>
  <c r="V32" i="10"/>
  <c r="V32" i="11"/>
  <c r="V32" i="12"/>
  <c r="V32" i="13"/>
  <c r="V32" i="14"/>
  <c r="S32" i="3"/>
  <c r="T32"/>
  <c r="S32" i="4"/>
  <c r="S32" i="5"/>
  <c r="S32" i="6"/>
  <c r="S32" i="7"/>
  <c r="S32" i="8"/>
  <c r="S32" i="9"/>
  <c r="S32" i="10"/>
  <c r="S32" i="11"/>
  <c r="S32" i="12"/>
  <c r="S32" i="13"/>
  <c r="S32" i="14"/>
  <c r="P32" i="3"/>
  <c r="Q32"/>
  <c r="P32" i="4"/>
  <c r="P32" i="5"/>
  <c r="P32" i="6"/>
  <c r="P32" i="7"/>
  <c r="P32" i="8"/>
  <c r="P32" i="9"/>
  <c r="P32" i="10"/>
  <c r="P32" i="11"/>
  <c r="P32" i="12"/>
  <c r="P32" i="13"/>
  <c r="P32" i="14"/>
  <c r="M32" i="3"/>
  <c r="N32"/>
  <c r="M32" i="4"/>
  <c r="M32" i="5"/>
  <c r="M32" i="6"/>
  <c r="M32" i="7"/>
  <c r="M32" i="8"/>
  <c r="M32" i="9"/>
  <c r="M32" i="10"/>
  <c r="M32" i="11"/>
  <c r="M32" i="12"/>
  <c r="M32" i="13"/>
  <c r="M32" i="14"/>
  <c r="J32" i="3"/>
  <c r="K32"/>
  <c r="J32" i="4"/>
  <c r="J32" i="5"/>
  <c r="J32" i="6"/>
  <c r="J32" i="7"/>
  <c r="J32" i="8"/>
  <c r="J32" i="9"/>
  <c r="J32" i="10"/>
  <c r="J32" i="11"/>
  <c r="J32" i="12"/>
  <c r="J32" i="13"/>
  <c r="J32" i="14"/>
  <c r="C32" i="4"/>
  <c r="C32" i="5"/>
  <c r="C32" i="6"/>
  <c r="E32" i="4"/>
  <c r="E32" i="5"/>
  <c r="B31" i="4"/>
  <c r="B31" i="5"/>
  <c r="B31" i="6"/>
  <c r="V31" i="3"/>
  <c r="W31"/>
  <c r="V31" i="4"/>
  <c r="W31"/>
  <c r="V31" i="5"/>
  <c r="V31" i="6"/>
  <c r="V31" i="7"/>
  <c r="V31" i="8"/>
  <c r="V31" i="9"/>
  <c r="V31" i="10"/>
  <c r="V31" i="11"/>
  <c r="V31" i="12"/>
  <c r="V31" i="13"/>
  <c r="V31" i="14"/>
  <c r="S31" i="3"/>
  <c r="T31"/>
  <c r="S31" i="4"/>
  <c r="S31" i="5"/>
  <c r="S31" i="6"/>
  <c r="S31" i="7"/>
  <c r="S31" i="8"/>
  <c r="S31" i="9"/>
  <c r="S31" i="10"/>
  <c r="S31" i="11"/>
  <c r="S31" i="12"/>
  <c r="S31" i="13"/>
  <c r="S31" i="14"/>
  <c r="P31" i="3"/>
  <c r="Q31"/>
  <c r="P31" i="4"/>
  <c r="P31" i="5"/>
  <c r="P31" i="6"/>
  <c r="P31" i="7"/>
  <c r="P31" i="8"/>
  <c r="P31" i="9"/>
  <c r="P31" i="10"/>
  <c r="P31" i="11"/>
  <c r="P31" i="12"/>
  <c r="P31" i="13"/>
  <c r="P31" i="14"/>
  <c r="M31" i="3"/>
  <c r="N31"/>
  <c r="M31" i="4"/>
  <c r="M31" i="5"/>
  <c r="M31" i="6"/>
  <c r="M31" i="7"/>
  <c r="M31" i="8"/>
  <c r="M31" i="9"/>
  <c r="M31" i="10"/>
  <c r="M31" i="11"/>
  <c r="M31" i="12"/>
  <c r="M31" i="13"/>
  <c r="M31" i="14"/>
  <c r="J31" i="3"/>
  <c r="K31"/>
  <c r="J31" i="4"/>
  <c r="J31" i="5"/>
  <c r="J31" i="6"/>
  <c r="J31" i="7"/>
  <c r="J31" i="8"/>
  <c r="J31" i="9"/>
  <c r="J31" i="10"/>
  <c r="J31" i="11"/>
  <c r="J31" i="12"/>
  <c r="J31" i="13"/>
  <c r="J31" i="14"/>
  <c r="C31" i="4"/>
  <c r="C31" i="5"/>
  <c r="C31" i="6"/>
  <c r="E31" i="4"/>
  <c r="E31" i="5"/>
  <c r="B30" i="4"/>
  <c r="B30" i="5"/>
  <c r="V30" i="3"/>
  <c r="W30"/>
  <c r="V30" i="4"/>
  <c r="W30"/>
  <c r="V30" i="5"/>
  <c r="V30" i="6"/>
  <c r="V30" i="7"/>
  <c r="V30" i="8"/>
  <c r="V30" i="9"/>
  <c r="V30" i="10"/>
  <c r="V30" i="11"/>
  <c r="V30" i="12"/>
  <c r="V30" i="13"/>
  <c r="V30" i="14"/>
  <c r="S30" i="3"/>
  <c r="T30"/>
  <c r="S30" i="4"/>
  <c r="T30"/>
  <c r="S30" i="5"/>
  <c r="S30" i="6"/>
  <c r="S30" i="7"/>
  <c r="S30" i="8"/>
  <c r="S30" i="9"/>
  <c r="S30" i="10"/>
  <c r="S30" i="11"/>
  <c r="S30" i="12"/>
  <c r="S30" i="13"/>
  <c r="S30" i="14"/>
  <c r="P30" i="3"/>
  <c r="Q30"/>
  <c r="P30" i="4"/>
  <c r="Q30"/>
  <c r="P30" i="5"/>
  <c r="P30" i="6"/>
  <c r="P30" i="7"/>
  <c r="P30" i="8"/>
  <c r="P30" i="9"/>
  <c r="P30" i="10"/>
  <c r="P30" i="11"/>
  <c r="P30" i="12"/>
  <c r="P30" i="13"/>
  <c r="P30" i="14"/>
  <c r="M30" i="3"/>
  <c r="N30"/>
  <c r="M30" i="4"/>
  <c r="N30"/>
  <c r="M30" i="5"/>
  <c r="M30" i="6"/>
  <c r="M30" i="7"/>
  <c r="M30" i="8"/>
  <c r="M30" i="9"/>
  <c r="M30" i="10"/>
  <c r="M30" i="11"/>
  <c r="M30" i="12"/>
  <c r="M30" i="13"/>
  <c r="M30" i="14"/>
  <c r="J30" i="3"/>
  <c r="K30"/>
  <c r="J30" i="4"/>
  <c r="K30"/>
  <c r="J30" i="5"/>
  <c r="J30" i="6"/>
  <c r="J30" i="7"/>
  <c r="J30" i="8"/>
  <c r="J30" i="9"/>
  <c r="J30" i="10"/>
  <c r="J30" i="11"/>
  <c r="J30" i="12"/>
  <c r="J30" i="13"/>
  <c r="J30" i="14"/>
  <c r="C30" i="4"/>
  <c r="C30" i="5"/>
  <c r="C30" i="6"/>
  <c r="E30" i="4"/>
  <c r="E30" i="5"/>
  <c r="D30" i="4"/>
  <c r="D30" i="5"/>
  <c r="B29" i="4"/>
  <c r="B29" i="5"/>
  <c r="B29" i="6"/>
  <c r="V29" i="3"/>
  <c r="W29"/>
  <c r="V29" i="4"/>
  <c r="W29"/>
  <c r="V29" i="5"/>
  <c r="V29" i="6"/>
  <c r="V29" i="7"/>
  <c r="V29" i="8"/>
  <c r="V29" i="9"/>
  <c r="V29" i="10"/>
  <c r="V29" i="11"/>
  <c r="V29" i="12"/>
  <c r="V29" i="13"/>
  <c r="V29" i="14"/>
  <c r="S29" i="3"/>
  <c r="T29"/>
  <c r="S29" i="4"/>
  <c r="S29" i="5"/>
  <c r="S29" i="6"/>
  <c r="S29" i="7"/>
  <c r="S29" i="8"/>
  <c r="S29" i="9"/>
  <c r="S29" i="10"/>
  <c r="S29" i="11"/>
  <c r="S29" i="12"/>
  <c r="S29" i="13"/>
  <c r="S29" i="14"/>
  <c r="P29" i="3"/>
  <c r="Q29"/>
  <c r="P29" i="4"/>
  <c r="Q29"/>
  <c r="P29" i="5"/>
  <c r="P29" i="6"/>
  <c r="P29" i="7"/>
  <c r="P29" i="8"/>
  <c r="P29" i="9"/>
  <c r="P29" i="10"/>
  <c r="P29" i="11"/>
  <c r="P29" i="12"/>
  <c r="P29" i="13"/>
  <c r="P29" i="14"/>
  <c r="M29" i="3"/>
  <c r="N29"/>
  <c r="M29" i="4"/>
  <c r="M29" i="5"/>
  <c r="M29" i="6"/>
  <c r="M29" i="7"/>
  <c r="M29" i="8"/>
  <c r="M29" i="9"/>
  <c r="M29" i="10"/>
  <c r="M29" i="11"/>
  <c r="M29" i="12"/>
  <c r="M29" i="13"/>
  <c r="M29" i="14"/>
  <c r="J29" i="3"/>
  <c r="K29"/>
  <c r="J29" i="4"/>
  <c r="K29"/>
  <c r="J29" i="5"/>
  <c r="J29" i="6"/>
  <c r="J29" i="7"/>
  <c r="J29" i="8"/>
  <c r="J29" i="9"/>
  <c r="J29" i="10"/>
  <c r="J29" i="11"/>
  <c r="J29" i="12"/>
  <c r="J29" i="13"/>
  <c r="J29" i="14"/>
  <c r="C29" i="4"/>
  <c r="C29" i="5"/>
  <c r="C29" i="6"/>
  <c r="E29" i="4"/>
  <c r="E29" i="5"/>
  <c r="D29" i="4"/>
  <c r="D29" i="5"/>
  <c r="B28" i="4"/>
  <c r="B28" i="5"/>
  <c r="B28" i="6"/>
  <c r="N28"/>
  <c r="V28" i="3"/>
  <c r="W28"/>
  <c r="V28" i="4"/>
  <c r="V28" i="5"/>
  <c r="V28" i="6"/>
  <c r="V28" i="7"/>
  <c r="V28" i="8"/>
  <c r="V28" i="9"/>
  <c r="V28" i="10"/>
  <c r="V28" i="11"/>
  <c r="V28" i="12"/>
  <c r="V28" i="13"/>
  <c r="V28" i="14"/>
  <c r="S28" i="3"/>
  <c r="T28"/>
  <c r="S28" i="4"/>
  <c r="T28"/>
  <c r="S28" i="5"/>
  <c r="S28" i="6"/>
  <c r="S28" i="7"/>
  <c r="S28" i="8"/>
  <c r="S28" i="9"/>
  <c r="S28" i="10"/>
  <c r="S28" i="11"/>
  <c r="S28" i="12"/>
  <c r="S28" i="13"/>
  <c r="S28" i="14"/>
  <c r="P28" i="3"/>
  <c r="Q28"/>
  <c r="P28" i="4"/>
  <c r="P28" i="5"/>
  <c r="P28" i="6"/>
  <c r="P28" i="7"/>
  <c r="P28" i="8"/>
  <c r="P28" i="9"/>
  <c r="P28" i="10"/>
  <c r="P28" i="11"/>
  <c r="P28" i="12"/>
  <c r="P28" i="13"/>
  <c r="P28" i="14"/>
  <c r="M28" i="3"/>
  <c r="N28"/>
  <c r="M28" i="4"/>
  <c r="N28"/>
  <c r="M28" i="5"/>
  <c r="M28" i="6"/>
  <c r="M28" i="7"/>
  <c r="M28" i="8"/>
  <c r="M28" i="9"/>
  <c r="M28" i="10"/>
  <c r="M28" i="11"/>
  <c r="M28" i="12"/>
  <c r="M28" i="13"/>
  <c r="M28" i="14"/>
  <c r="J28" i="3"/>
  <c r="K28"/>
  <c r="J28" i="4"/>
  <c r="K28"/>
  <c r="J28" i="5"/>
  <c r="J28" i="6"/>
  <c r="J28" i="7"/>
  <c r="J28" i="8"/>
  <c r="J28" i="9"/>
  <c r="J28" i="10"/>
  <c r="J28" i="11"/>
  <c r="J28" i="12"/>
  <c r="J28" i="13"/>
  <c r="J28" i="14"/>
  <c r="C28" i="4"/>
  <c r="C28" i="5"/>
  <c r="C28" i="6"/>
  <c r="E28" i="4"/>
  <c r="E28" i="5"/>
  <c r="D28" i="4"/>
  <c r="D28" i="5"/>
  <c r="B27" i="4"/>
  <c r="B27" i="5"/>
  <c r="B27" i="6"/>
  <c r="V27" i="3"/>
  <c r="W27"/>
  <c r="V27" i="4"/>
  <c r="V27" i="5"/>
  <c r="V27" i="6"/>
  <c r="V27" i="7"/>
  <c r="V27" i="8"/>
  <c r="V27" i="9"/>
  <c r="V27" i="10"/>
  <c r="V27" i="11"/>
  <c r="V27" i="12"/>
  <c r="V27" i="13"/>
  <c r="V27" i="14"/>
  <c r="S27" i="3"/>
  <c r="T27"/>
  <c r="S27" i="4"/>
  <c r="T27"/>
  <c r="S27" i="5"/>
  <c r="S27" i="6"/>
  <c r="S27" i="7"/>
  <c r="S27" i="8"/>
  <c r="S27" i="9"/>
  <c r="S27" i="10"/>
  <c r="S27" i="11"/>
  <c r="S27" i="12"/>
  <c r="S27" i="13"/>
  <c r="S27" i="14"/>
  <c r="P27" i="3"/>
  <c r="Q27"/>
  <c r="P27" i="4"/>
  <c r="P27" i="5"/>
  <c r="P27" i="6"/>
  <c r="P27" i="7"/>
  <c r="P27" i="8"/>
  <c r="P27" i="9"/>
  <c r="P27" i="10"/>
  <c r="P27" i="11"/>
  <c r="P27" i="12"/>
  <c r="P27" i="13"/>
  <c r="P27" i="14"/>
  <c r="M27" i="3"/>
  <c r="N27"/>
  <c r="M27" i="4"/>
  <c r="M27" i="5"/>
  <c r="M27" i="6"/>
  <c r="M27" i="7"/>
  <c r="M27" i="8"/>
  <c r="M27" i="9"/>
  <c r="M27" i="10"/>
  <c r="M27" i="11"/>
  <c r="M27" i="12"/>
  <c r="M27" i="13"/>
  <c r="M27" i="14"/>
  <c r="J27" i="3"/>
  <c r="K27"/>
  <c r="J27" i="4"/>
  <c r="J27" i="5"/>
  <c r="J27" i="6"/>
  <c r="J27" i="7"/>
  <c r="J27" i="8"/>
  <c r="J27" i="9"/>
  <c r="J27" i="10"/>
  <c r="J27" i="11"/>
  <c r="J27" i="12"/>
  <c r="J27" i="13"/>
  <c r="J27" i="14"/>
  <c r="C27" i="4"/>
  <c r="C27" i="5"/>
  <c r="C27" i="6"/>
  <c r="E27" i="4"/>
  <c r="E27" i="5"/>
  <c r="B26" i="4"/>
  <c r="B26" i="5"/>
  <c r="V26" i="3"/>
  <c r="W26"/>
  <c r="V26" i="4"/>
  <c r="W26"/>
  <c r="V26" i="5"/>
  <c r="V26" i="6"/>
  <c r="V26" i="7"/>
  <c r="V26" i="8"/>
  <c r="V26" i="9"/>
  <c r="V26" i="10"/>
  <c r="V26" i="11"/>
  <c r="V26" i="12"/>
  <c r="V26" i="13"/>
  <c r="V26" i="14"/>
  <c r="S26" i="3"/>
  <c r="T26"/>
  <c r="S26" i="4"/>
  <c r="S26" i="5"/>
  <c r="S26" i="6"/>
  <c r="S26" i="7"/>
  <c r="S26" i="8"/>
  <c r="S26" i="9"/>
  <c r="S26" i="10"/>
  <c r="S26" i="11"/>
  <c r="S26" i="12"/>
  <c r="S26" i="13"/>
  <c r="S26" i="14"/>
  <c r="P26" i="3"/>
  <c r="Q26"/>
  <c r="P26" i="4"/>
  <c r="Q26"/>
  <c r="P26" i="5"/>
  <c r="P26" i="6"/>
  <c r="P26" i="7"/>
  <c r="P26" i="8"/>
  <c r="P26" i="9"/>
  <c r="P26" i="10"/>
  <c r="P26" i="11"/>
  <c r="P26" i="12"/>
  <c r="P26" i="13"/>
  <c r="P26" i="14"/>
  <c r="M26" i="3"/>
  <c r="N26"/>
  <c r="M26" i="4"/>
  <c r="M26" i="5"/>
  <c r="M26" i="6"/>
  <c r="M26" i="7"/>
  <c r="M26" i="8"/>
  <c r="M26" i="9"/>
  <c r="M26" i="10"/>
  <c r="M26" i="11"/>
  <c r="M26" i="12"/>
  <c r="M26" i="13"/>
  <c r="M26" i="14"/>
  <c r="J26" i="3"/>
  <c r="K26"/>
  <c r="J26" i="4"/>
  <c r="K26"/>
  <c r="J26" i="5"/>
  <c r="J26" i="6"/>
  <c r="J26" i="7"/>
  <c r="J26" i="8"/>
  <c r="J26" i="9"/>
  <c r="J26" i="10"/>
  <c r="J26" i="11"/>
  <c r="J26" i="12"/>
  <c r="J26" i="13"/>
  <c r="J26" i="14"/>
  <c r="C26" i="4"/>
  <c r="C26" i="5"/>
  <c r="C26" i="6"/>
  <c r="E26" i="4"/>
  <c r="E26" i="5"/>
  <c r="B25" i="4"/>
  <c r="B25" i="5"/>
  <c r="V25" i="3"/>
  <c r="W25"/>
  <c r="V25" i="4"/>
  <c r="W25"/>
  <c r="V25" i="5"/>
  <c r="V25" i="6"/>
  <c r="V25" i="7"/>
  <c r="V25" i="8"/>
  <c r="V25" i="9"/>
  <c r="V25" i="10"/>
  <c r="V25" i="11"/>
  <c r="V25" i="12"/>
  <c r="V25" i="13"/>
  <c r="V25" i="14"/>
  <c r="S25" i="3"/>
  <c r="T25"/>
  <c r="S25" i="4"/>
  <c r="T25"/>
  <c r="S25" i="5"/>
  <c r="S25" i="6"/>
  <c r="S25" i="7"/>
  <c r="S25" i="8"/>
  <c r="S25" i="9"/>
  <c r="S25" i="10"/>
  <c r="S25" i="11"/>
  <c r="S25" i="12"/>
  <c r="S25" i="13"/>
  <c r="S25" i="14"/>
  <c r="P25" i="3"/>
  <c r="Q25"/>
  <c r="P25" i="4"/>
  <c r="Q25"/>
  <c r="P25" i="5"/>
  <c r="P25" i="6"/>
  <c r="P25" i="7"/>
  <c r="P25" i="8"/>
  <c r="P25" i="9"/>
  <c r="P25" i="10"/>
  <c r="P25" i="11"/>
  <c r="P25" i="12"/>
  <c r="P25" i="13"/>
  <c r="P25" i="14"/>
  <c r="M25" i="3"/>
  <c r="N25"/>
  <c r="M25" i="4"/>
  <c r="N25"/>
  <c r="M25" i="5"/>
  <c r="M25" i="6"/>
  <c r="M25" i="7"/>
  <c r="M25" i="8"/>
  <c r="M25" i="9"/>
  <c r="M25" i="10"/>
  <c r="M25" i="11"/>
  <c r="M25" i="12"/>
  <c r="M25" i="13"/>
  <c r="M25" i="14"/>
  <c r="J25" i="3"/>
  <c r="K25"/>
  <c r="J25" i="4"/>
  <c r="K25"/>
  <c r="J25" i="5"/>
  <c r="J25" i="6"/>
  <c r="J25" i="7"/>
  <c r="J25" i="8"/>
  <c r="J25" i="9"/>
  <c r="J25" i="10"/>
  <c r="J25" i="11"/>
  <c r="J25" i="12"/>
  <c r="J25" i="13"/>
  <c r="J25" i="14"/>
  <c r="C25" i="4"/>
  <c r="C25" i="5"/>
  <c r="C25" i="6"/>
  <c r="E25" i="4"/>
  <c r="E25" i="5"/>
  <c r="B24" i="4"/>
  <c r="B24" i="5"/>
  <c r="B24" i="6"/>
  <c r="D24"/>
  <c r="V24" i="3"/>
  <c r="W24"/>
  <c r="V24" i="4"/>
  <c r="V24" i="5"/>
  <c r="V24" i="6"/>
  <c r="V24" i="7"/>
  <c r="V24" i="8"/>
  <c r="V24" i="9"/>
  <c r="V24" i="10"/>
  <c r="V24" i="11"/>
  <c r="V24" i="12"/>
  <c r="V24" i="13"/>
  <c r="V24" i="14"/>
  <c r="S24" i="3"/>
  <c r="T24"/>
  <c r="S24" i="4"/>
  <c r="S24" i="5"/>
  <c r="S24" i="6"/>
  <c r="S24" i="7"/>
  <c r="S24" i="8"/>
  <c r="S24" i="9"/>
  <c r="S24" i="10"/>
  <c r="S24" i="11"/>
  <c r="S24" i="12"/>
  <c r="S24" i="13"/>
  <c r="S24" i="14"/>
  <c r="P24" i="3"/>
  <c r="Q24"/>
  <c r="P24" i="4"/>
  <c r="P24" i="5"/>
  <c r="P24" i="6"/>
  <c r="P24" i="7"/>
  <c r="P24" i="8"/>
  <c r="P24" i="9"/>
  <c r="P24" i="10"/>
  <c r="P24" i="11"/>
  <c r="P24" i="12"/>
  <c r="P24" i="13"/>
  <c r="P24" i="14"/>
  <c r="M24" i="3"/>
  <c r="N24"/>
  <c r="M24" i="4"/>
  <c r="M24" i="5"/>
  <c r="M24" i="6"/>
  <c r="M24" i="7"/>
  <c r="M24" i="8"/>
  <c r="M24" i="9"/>
  <c r="M24" i="10"/>
  <c r="M24" i="11"/>
  <c r="M24" i="12"/>
  <c r="M24" i="13"/>
  <c r="M24" i="14"/>
  <c r="J24" i="3"/>
  <c r="K24"/>
  <c r="J24" i="4"/>
  <c r="K24"/>
  <c r="J24" i="5"/>
  <c r="J24" i="6"/>
  <c r="J24" i="7"/>
  <c r="J24" i="8"/>
  <c r="J24" i="9"/>
  <c r="J24" i="10"/>
  <c r="J24" i="11"/>
  <c r="J24" i="12"/>
  <c r="J24" i="13"/>
  <c r="J24" i="14"/>
  <c r="C24" i="4"/>
  <c r="C24" i="5"/>
  <c r="C24" i="6"/>
  <c r="E24" i="4"/>
  <c r="E24" i="5"/>
  <c r="B23" i="4"/>
  <c r="B23" i="5"/>
  <c r="B23" i="6"/>
  <c r="V23" i="3"/>
  <c r="W23"/>
  <c r="V23" i="4"/>
  <c r="V23" i="5"/>
  <c r="V23" i="6"/>
  <c r="V23" i="7"/>
  <c r="V23" i="8"/>
  <c r="V23" i="9"/>
  <c r="V23" i="10"/>
  <c r="V23" i="11"/>
  <c r="V23" i="12"/>
  <c r="V23" i="13"/>
  <c r="V23" i="14"/>
  <c r="S23" i="3"/>
  <c r="T23"/>
  <c r="S23" i="4"/>
  <c r="S23" i="5"/>
  <c r="S23" i="6"/>
  <c r="S23" i="7"/>
  <c r="S23" i="8"/>
  <c r="S23" i="9"/>
  <c r="S23" i="10"/>
  <c r="S23" i="11"/>
  <c r="S23" i="12"/>
  <c r="S23" i="13"/>
  <c r="S23" i="14"/>
  <c r="P23" i="3"/>
  <c r="Q23"/>
  <c r="P23" i="4"/>
  <c r="P23" i="5"/>
  <c r="P23" i="6"/>
  <c r="P23" i="7"/>
  <c r="P23" i="8"/>
  <c r="P23" i="9"/>
  <c r="P23" i="10"/>
  <c r="P23" i="11"/>
  <c r="P23" i="12"/>
  <c r="P23" i="13"/>
  <c r="P23" i="14"/>
  <c r="M23" i="3"/>
  <c r="N23"/>
  <c r="M23" i="4"/>
  <c r="M23" i="5"/>
  <c r="M23" i="6"/>
  <c r="M23" i="7"/>
  <c r="M23" i="8"/>
  <c r="M23" i="9"/>
  <c r="M23" i="10"/>
  <c r="M23" i="11"/>
  <c r="M23" i="12"/>
  <c r="M23" i="13"/>
  <c r="M23" i="14"/>
  <c r="J23" i="3"/>
  <c r="K23"/>
  <c r="J23" i="4"/>
  <c r="J23" i="5"/>
  <c r="J23" i="6"/>
  <c r="J23" i="7"/>
  <c r="J23" i="8"/>
  <c r="J23" i="9"/>
  <c r="J23" i="10"/>
  <c r="J23" i="11"/>
  <c r="J23" i="12"/>
  <c r="J23" i="13"/>
  <c r="J23" i="14"/>
  <c r="C23" i="4"/>
  <c r="C23" i="5"/>
  <c r="C23" i="6"/>
  <c r="E23" i="4"/>
  <c r="E23" i="5"/>
  <c r="D23" i="4"/>
  <c r="D23" i="5"/>
  <c r="B22" i="4"/>
  <c r="B22" i="5"/>
  <c r="N22"/>
  <c r="V22" i="3"/>
  <c r="W22"/>
  <c r="V22" i="4"/>
  <c r="W22"/>
  <c r="V22" i="5"/>
  <c r="V22" i="6"/>
  <c r="V22" i="7"/>
  <c r="V22" i="8"/>
  <c r="V22" i="9"/>
  <c r="V22" i="10"/>
  <c r="V22" i="11"/>
  <c r="V22" i="12"/>
  <c r="V22" i="13"/>
  <c r="V22" i="14"/>
  <c r="S22" i="3"/>
  <c r="T22"/>
  <c r="S22" i="4"/>
  <c r="S22" i="5"/>
  <c r="S22" i="6"/>
  <c r="S22" i="7"/>
  <c r="S22" i="8"/>
  <c r="S22" i="9"/>
  <c r="S22" i="10"/>
  <c r="S22" i="11"/>
  <c r="S22" i="12"/>
  <c r="S22" i="13"/>
  <c r="S22" i="14"/>
  <c r="P22" i="3"/>
  <c r="Q22"/>
  <c r="P22" i="4"/>
  <c r="P22" i="5"/>
  <c r="P22" i="6"/>
  <c r="P22" i="7"/>
  <c r="P22" i="8"/>
  <c r="P22" i="9"/>
  <c r="P22" i="10"/>
  <c r="P22" i="11"/>
  <c r="P22" i="12"/>
  <c r="P22" i="13"/>
  <c r="P22" i="14"/>
  <c r="M22" i="3"/>
  <c r="N22"/>
  <c r="M22" i="4"/>
  <c r="N22"/>
  <c r="M22" i="5"/>
  <c r="M22" i="6"/>
  <c r="M22" i="7"/>
  <c r="M22" i="8"/>
  <c r="M22" i="9"/>
  <c r="M22" i="10"/>
  <c r="M22" i="11"/>
  <c r="M22" i="12"/>
  <c r="M22" i="13"/>
  <c r="M22" i="14"/>
  <c r="J22" i="3"/>
  <c r="K22"/>
  <c r="J22" i="4"/>
  <c r="K22"/>
  <c r="J22" i="5"/>
  <c r="J22" i="6"/>
  <c r="J22" i="7"/>
  <c r="J22" i="8"/>
  <c r="J22" i="9"/>
  <c r="J22" i="10"/>
  <c r="J22" i="11"/>
  <c r="J22" i="12"/>
  <c r="J22" i="13"/>
  <c r="J22" i="14"/>
  <c r="C22" i="4"/>
  <c r="C22" i="5"/>
  <c r="C22" i="6"/>
  <c r="E22" i="4"/>
  <c r="E22" i="5"/>
  <c r="B21" i="4"/>
  <c r="V21" i="3"/>
  <c r="W21"/>
  <c r="V21" i="4"/>
  <c r="V21" i="5"/>
  <c r="V21" i="6"/>
  <c r="V21" i="7"/>
  <c r="V21" i="8"/>
  <c r="V21" i="9"/>
  <c r="V21" i="10"/>
  <c r="V21" i="11"/>
  <c r="V21" i="12"/>
  <c r="V21" i="13"/>
  <c r="V21" i="14"/>
  <c r="S21" i="3"/>
  <c r="T21"/>
  <c r="S21" i="4"/>
  <c r="S21" i="5"/>
  <c r="S21" i="6"/>
  <c r="S21" i="7"/>
  <c r="S21" i="8"/>
  <c r="S21" i="9"/>
  <c r="S21" i="10"/>
  <c r="S21" i="11"/>
  <c r="S21" i="12"/>
  <c r="S21" i="13"/>
  <c r="S21" i="14"/>
  <c r="P21" i="3"/>
  <c r="Q21"/>
  <c r="P21" i="4"/>
  <c r="P21" i="5"/>
  <c r="P21" i="6"/>
  <c r="P21" i="7"/>
  <c r="P21" i="8"/>
  <c r="P21" i="9"/>
  <c r="P21" i="10"/>
  <c r="P21" i="11"/>
  <c r="P21" i="12"/>
  <c r="P21" i="13"/>
  <c r="P21" i="14"/>
  <c r="M21" i="3"/>
  <c r="N21"/>
  <c r="M21" i="4"/>
  <c r="M21" i="5"/>
  <c r="M21" i="6"/>
  <c r="M21" i="7"/>
  <c r="M21" i="8"/>
  <c r="M21" i="9"/>
  <c r="M21" i="10"/>
  <c r="M21" i="11"/>
  <c r="M21" i="12"/>
  <c r="M21" i="13"/>
  <c r="M21" i="14"/>
  <c r="J21" i="3"/>
  <c r="K21"/>
  <c r="J21" i="4"/>
  <c r="J21" i="5"/>
  <c r="J21" i="6"/>
  <c r="J21" i="7"/>
  <c r="J21" i="8"/>
  <c r="J21" i="9"/>
  <c r="J21" i="10"/>
  <c r="J21" i="11"/>
  <c r="J21" i="12"/>
  <c r="J21" i="13"/>
  <c r="J21" i="14"/>
  <c r="C21" i="4"/>
  <c r="C21" i="5"/>
  <c r="C21" i="6"/>
  <c r="E21"/>
  <c r="E21" i="4"/>
  <c r="E21" i="5"/>
  <c r="B20" i="4"/>
  <c r="V20" i="3"/>
  <c r="W20"/>
  <c r="V20" i="4"/>
  <c r="V20" i="5"/>
  <c r="V20" i="6"/>
  <c r="V20" i="7"/>
  <c r="V20" i="8"/>
  <c r="V20" i="9"/>
  <c r="V20" i="10"/>
  <c r="V20" i="11"/>
  <c r="V20" i="12"/>
  <c r="V20" i="13"/>
  <c r="V20" i="14"/>
  <c r="S20" i="3"/>
  <c r="T20"/>
  <c r="S20" i="4"/>
  <c r="S20" i="5"/>
  <c r="S20" i="6"/>
  <c r="S20" i="7"/>
  <c r="S20" i="8"/>
  <c r="S20" i="9"/>
  <c r="S20" i="10"/>
  <c r="S20" i="11"/>
  <c r="S20" i="12"/>
  <c r="S20" i="13"/>
  <c r="S20" i="14"/>
  <c r="P20" i="3"/>
  <c r="Q20"/>
  <c r="P20" i="4"/>
  <c r="P20" i="5"/>
  <c r="P20" i="6"/>
  <c r="P20" i="7"/>
  <c r="P20" i="8"/>
  <c r="P20" i="9"/>
  <c r="P20" i="10"/>
  <c r="P20" i="11"/>
  <c r="P20" i="12"/>
  <c r="P20" i="13"/>
  <c r="P20" i="14"/>
  <c r="M20" i="3"/>
  <c r="N20"/>
  <c r="M20" i="4"/>
  <c r="M20" i="5"/>
  <c r="M20" i="6"/>
  <c r="M20" i="7"/>
  <c r="M20" i="8"/>
  <c r="M20" i="9"/>
  <c r="M20" i="10"/>
  <c r="M20" i="11"/>
  <c r="M20" i="12"/>
  <c r="M20" i="13"/>
  <c r="M20" i="14"/>
  <c r="J20" i="3"/>
  <c r="K20"/>
  <c r="J20" i="4"/>
  <c r="J20" i="5"/>
  <c r="J20" i="6"/>
  <c r="J20" i="7"/>
  <c r="J20" i="8"/>
  <c r="J20" i="9"/>
  <c r="J20" i="10"/>
  <c r="J20" i="11"/>
  <c r="J20" i="12"/>
  <c r="J20" i="13"/>
  <c r="J20" i="14"/>
  <c r="C20" i="4"/>
  <c r="C20" i="5"/>
  <c r="C20" i="6"/>
  <c r="E20" i="4"/>
  <c r="E20" i="5"/>
  <c r="B19" i="4"/>
  <c r="Q19"/>
  <c r="V19" i="3"/>
  <c r="W19"/>
  <c r="V19" i="4"/>
  <c r="V19" i="5"/>
  <c r="V19" i="6"/>
  <c r="V19" i="7"/>
  <c r="V19" i="8"/>
  <c r="V19" i="9"/>
  <c r="V19" i="10"/>
  <c r="V19" i="11"/>
  <c r="V19" i="12"/>
  <c r="V19" i="13"/>
  <c r="V19" i="14"/>
  <c r="S19" i="3"/>
  <c r="T19"/>
  <c r="S19" i="4"/>
  <c r="S19" i="5"/>
  <c r="S19" i="6"/>
  <c r="S19" i="7"/>
  <c r="S19" i="8"/>
  <c r="S19" i="9"/>
  <c r="S19" i="10"/>
  <c r="S19" i="11"/>
  <c r="S19" i="12"/>
  <c r="S19" i="13"/>
  <c r="S19" i="14"/>
  <c r="P19" i="3"/>
  <c r="Q19"/>
  <c r="P19" i="4"/>
  <c r="P19" i="5"/>
  <c r="P19" i="6"/>
  <c r="P19" i="7"/>
  <c r="P19" i="8"/>
  <c r="P19" i="9"/>
  <c r="P19" i="10"/>
  <c r="P19" i="11"/>
  <c r="P19" i="12"/>
  <c r="P19" i="13"/>
  <c r="P19" i="14"/>
  <c r="M19" i="3"/>
  <c r="N19"/>
  <c r="M19" i="4"/>
  <c r="M19" i="5"/>
  <c r="M19" i="6"/>
  <c r="M19" i="7"/>
  <c r="M19" i="8"/>
  <c r="M19" i="9"/>
  <c r="M19" i="10"/>
  <c r="M19" i="11"/>
  <c r="M19" i="12"/>
  <c r="M19" i="13"/>
  <c r="M19" i="14"/>
  <c r="J19" i="3"/>
  <c r="K19"/>
  <c r="J19" i="4"/>
  <c r="J19" i="5"/>
  <c r="J19" i="6"/>
  <c r="J19" i="7"/>
  <c r="J19" i="8"/>
  <c r="J19" i="9"/>
  <c r="J19" i="10"/>
  <c r="J19" i="11"/>
  <c r="J19" i="12"/>
  <c r="J19" i="13"/>
  <c r="J19" i="14"/>
  <c r="C19" i="4"/>
  <c r="C19" i="5"/>
  <c r="C19" i="6"/>
  <c r="E19"/>
  <c r="E19" i="4"/>
  <c r="E19" i="5"/>
  <c r="G12" i="98"/>
  <c r="G13"/>
  <c r="G14"/>
  <c r="G15"/>
  <c r="G20"/>
  <c r="G21"/>
  <c r="G22"/>
  <c r="G23"/>
  <c r="G28"/>
  <c r="H30"/>
  <c r="G29"/>
  <c r="G30"/>
  <c r="G31"/>
  <c r="G32"/>
  <c r="H33"/>
  <c r="G33"/>
  <c r="G34"/>
  <c r="H34"/>
  <c r="G35"/>
  <c r="G36"/>
  <c r="G37"/>
  <c r="G38"/>
  <c r="H40"/>
  <c r="G39"/>
  <c r="G40"/>
  <c r="G47"/>
  <c r="G48"/>
  <c r="H50"/>
  <c r="G49"/>
  <c r="G50"/>
  <c r="G51"/>
  <c r="H52"/>
  <c r="G52"/>
  <c r="G53"/>
  <c r="H54"/>
  <c r="G54"/>
  <c r="B18" i="4"/>
  <c r="B18" i="5"/>
  <c r="G18"/>
  <c r="H18"/>
  <c r="V18" i="3"/>
  <c r="W18"/>
  <c r="V18" i="4"/>
  <c r="V18" i="5"/>
  <c r="V18" i="6"/>
  <c r="V18" i="7"/>
  <c r="V18" i="8"/>
  <c r="V18" i="9"/>
  <c r="V18" i="10"/>
  <c r="V18" i="11"/>
  <c r="V18" i="12"/>
  <c r="V18" i="13"/>
  <c r="V18" i="14"/>
  <c r="S18" i="3"/>
  <c r="T18"/>
  <c r="S18" i="4"/>
  <c r="T18"/>
  <c r="S18" i="5"/>
  <c r="S18" i="6"/>
  <c r="S18" i="7"/>
  <c r="S18" i="8"/>
  <c r="S18" i="9"/>
  <c r="S18" i="10"/>
  <c r="S18" i="11"/>
  <c r="S18" i="12"/>
  <c r="S18" i="13"/>
  <c r="S18" i="14"/>
  <c r="P18" i="3"/>
  <c r="Q18"/>
  <c r="P18" i="4"/>
  <c r="P18" i="5"/>
  <c r="P18" i="6"/>
  <c r="P18" i="7"/>
  <c r="P18" i="8"/>
  <c r="P18" i="9"/>
  <c r="P18" i="10"/>
  <c r="P18" i="11"/>
  <c r="P18" i="12"/>
  <c r="P18" i="13"/>
  <c r="P18" i="14"/>
  <c r="M18" i="3"/>
  <c r="N18"/>
  <c r="M18" i="4"/>
  <c r="N18"/>
  <c r="M18" i="5"/>
  <c r="M18" i="6"/>
  <c r="M18" i="7"/>
  <c r="M18" i="8"/>
  <c r="M18" i="9"/>
  <c r="M18" i="10"/>
  <c r="M18" i="11"/>
  <c r="M18" i="12"/>
  <c r="M18" i="13"/>
  <c r="M18" i="14"/>
  <c r="J18" i="3"/>
  <c r="K18"/>
  <c r="J18" i="4"/>
  <c r="J18" i="5"/>
  <c r="J18" i="6"/>
  <c r="J18" i="7"/>
  <c r="J18" i="8"/>
  <c r="J18" i="9"/>
  <c r="J18" i="10"/>
  <c r="J18" i="11"/>
  <c r="J18" i="12"/>
  <c r="J18" i="13"/>
  <c r="J18" i="14"/>
  <c r="C18" i="4"/>
  <c r="C18" i="5"/>
  <c r="C18" i="6"/>
  <c r="E18" i="4"/>
  <c r="E18" i="5"/>
  <c r="G12" i="97"/>
  <c r="G13"/>
  <c r="G14"/>
  <c r="G15"/>
  <c r="H15"/>
  <c r="L46" i="90"/>
  <c r="G20" i="97"/>
  <c r="G21"/>
  <c r="G22"/>
  <c r="G23"/>
  <c r="G28"/>
  <c r="G29"/>
  <c r="G30"/>
  <c r="H30"/>
  <c r="G31"/>
  <c r="G32"/>
  <c r="G33"/>
  <c r="H33"/>
  <c r="G34"/>
  <c r="H34"/>
  <c r="G35"/>
  <c r="G36"/>
  <c r="G37"/>
  <c r="G38"/>
  <c r="G39"/>
  <c r="G40"/>
  <c r="H40"/>
  <c r="G47"/>
  <c r="G48"/>
  <c r="G49"/>
  <c r="H50"/>
  <c r="G50"/>
  <c r="G51"/>
  <c r="G52"/>
  <c r="H52"/>
  <c r="G53"/>
  <c r="G54"/>
  <c r="H54"/>
  <c r="B17" i="4"/>
  <c r="Q17"/>
  <c r="V17" i="3"/>
  <c r="W17"/>
  <c r="V17" i="4"/>
  <c r="V17" i="5"/>
  <c r="V17" i="6"/>
  <c r="V17" i="7"/>
  <c r="V17" i="8"/>
  <c r="V17" i="9"/>
  <c r="V17" i="10"/>
  <c r="V17" i="11"/>
  <c r="V17" i="12"/>
  <c r="V17" i="13"/>
  <c r="V17" i="14"/>
  <c r="S17" i="3"/>
  <c r="T17"/>
  <c r="S17" i="4"/>
  <c r="S17" i="5"/>
  <c r="S17" i="6"/>
  <c r="S17" i="7"/>
  <c r="S17" i="8"/>
  <c r="S17" i="9"/>
  <c r="S17" i="10"/>
  <c r="S17" i="11"/>
  <c r="S17" i="12"/>
  <c r="S17" i="13"/>
  <c r="S17" i="14"/>
  <c r="P17" i="3"/>
  <c r="Q17"/>
  <c r="P17" i="4"/>
  <c r="P17" i="5"/>
  <c r="P17" i="6"/>
  <c r="P17" i="7"/>
  <c r="P17" i="8"/>
  <c r="P17" i="9"/>
  <c r="P17" i="10"/>
  <c r="P17" i="11"/>
  <c r="P17" i="12"/>
  <c r="P17" i="13"/>
  <c r="P17" i="14"/>
  <c r="M17" i="3"/>
  <c r="N17"/>
  <c r="M17" i="4"/>
  <c r="M17" i="5"/>
  <c r="M17" i="6"/>
  <c r="M17" i="7"/>
  <c r="M17" i="8"/>
  <c r="M17" i="9"/>
  <c r="M17" i="10"/>
  <c r="M17" i="11"/>
  <c r="M17" i="12"/>
  <c r="M17" i="13"/>
  <c r="M17" i="14"/>
  <c r="J17" i="3"/>
  <c r="K17"/>
  <c r="J17" i="4"/>
  <c r="J17" i="5"/>
  <c r="J17" i="6"/>
  <c r="J17" i="7"/>
  <c r="J17" i="8"/>
  <c r="J17" i="9"/>
  <c r="J17" i="10"/>
  <c r="J17" i="11"/>
  <c r="J17" i="12"/>
  <c r="J17" i="13"/>
  <c r="J17" i="14"/>
  <c r="C17" i="4"/>
  <c r="C17" i="5"/>
  <c r="C17" i="6"/>
  <c r="E17"/>
  <c r="E17" i="4"/>
  <c r="E17" i="5"/>
  <c r="D17" i="4"/>
  <c r="D17" i="5"/>
  <c r="G12" i="96"/>
  <c r="G13"/>
  <c r="G14"/>
  <c r="H15"/>
  <c r="L45" i="90"/>
  <c r="G15" i="96"/>
  <c r="G20"/>
  <c r="G21"/>
  <c r="G22"/>
  <c r="G23"/>
  <c r="G28"/>
  <c r="G29"/>
  <c r="H30"/>
  <c r="G30"/>
  <c r="G31"/>
  <c r="G32"/>
  <c r="H33"/>
  <c r="G33"/>
  <c r="G34"/>
  <c r="H34"/>
  <c r="G35"/>
  <c r="G36"/>
  <c r="G37"/>
  <c r="G38"/>
  <c r="G39"/>
  <c r="G40"/>
  <c r="G47"/>
  <c r="G48"/>
  <c r="G49"/>
  <c r="G50"/>
  <c r="H50"/>
  <c r="G51"/>
  <c r="H52"/>
  <c r="G52"/>
  <c r="G53"/>
  <c r="H54"/>
  <c r="G54"/>
  <c r="G12" i="20"/>
  <c r="G13"/>
  <c r="H15"/>
  <c r="L41" i="90"/>
  <c r="G14" i="20"/>
  <c r="AB29" i="5"/>
  <c r="AB30"/>
  <c r="AB31"/>
  <c r="AB32"/>
  <c r="AB33"/>
  <c r="AB34"/>
  <c r="AB35"/>
  <c r="AB36"/>
  <c r="AB37"/>
  <c r="AB38"/>
  <c r="AB39"/>
  <c r="AB40"/>
  <c r="AB41"/>
  <c r="AB42"/>
  <c r="AB43"/>
  <c r="AB44"/>
  <c r="AB45"/>
  <c r="AB46"/>
  <c r="AB47"/>
  <c r="AB48"/>
  <c r="AB49"/>
  <c r="AB50"/>
  <c r="AB51"/>
  <c r="AB52"/>
  <c r="AB53"/>
  <c r="AB54"/>
  <c r="AB55"/>
  <c r="AB56"/>
  <c r="AB57"/>
  <c r="AB58"/>
  <c r="AB59"/>
  <c r="AB60"/>
  <c r="AB61"/>
  <c r="AB62"/>
  <c r="AB63"/>
  <c r="AB64"/>
  <c r="AB65"/>
  <c r="AB66"/>
  <c r="AB67"/>
  <c r="AB68"/>
  <c r="AB69"/>
  <c r="AB70"/>
  <c r="AB71"/>
  <c r="AB72"/>
  <c r="AB73"/>
  <c r="AB74"/>
  <c r="AB75"/>
  <c r="AB76"/>
  <c r="AB77"/>
  <c r="AB78"/>
  <c r="AB79"/>
  <c r="AB80"/>
  <c r="AB81"/>
  <c r="AB82"/>
  <c r="AB83"/>
  <c r="AB84"/>
  <c r="AB85"/>
  <c r="AB86"/>
  <c r="AB87"/>
  <c r="AB88"/>
  <c r="AB89"/>
  <c r="AB90"/>
  <c r="AB29" i="6"/>
  <c r="AB30"/>
  <c r="AB31"/>
  <c r="AB32"/>
  <c r="AB33"/>
  <c r="AB34"/>
  <c r="AB35"/>
  <c r="AB36"/>
  <c r="AB37"/>
  <c r="AB38"/>
  <c r="AB39"/>
  <c r="AB40"/>
  <c r="AB41"/>
  <c r="AB42"/>
  <c r="AB43"/>
  <c r="AB44"/>
  <c r="AB45"/>
  <c r="AB46"/>
  <c r="AB47"/>
  <c r="AB48"/>
  <c r="AB49"/>
  <c r="AB50"/>
  <c r="AB51"/>
  <c r="AB52"/>
  <c r="AB53"/>
  <c r="AB54"/>
  <c r="AB55"/>
  <c r="AB56"/>
  <c r="AB57"/>
  <c r="AB58"/>
  <c r="AB59"/>
  <c r="AB60"/>
  <c r="AB61"/>
  <c r="AB62"/>
  <c r="AB63"/>
  <c r="AB64"/>
  <c r="AB65"/>
  <c r="AB66"/>
  <c r="AB67"/>
  <c r="AB68"/>
  <c r="AB69"/>
  <c r="AB70"/>
  <c r="AB71"/>
  <c r="AB72"/>
  <c r="AB73"/>
  <c r="AB74"/>
  <c r="AB75"/>
  <c r="AB76"/>
  <c r="AB77"/>
  <c r="AB78"/>
  <c r="AB79"/>
  <c r="AB80"/>
  <c r="AB81"/>
  <c r="AB82"/>
  <c r="AB83"/>
  <c r="AB84"/>
  <c r="AB85"/>
  <c r="AB86"/>
  <c r="AB87"/>
  <c r="AB88"/>
  <c r="AB89"/>
  <c r="AB90"/>
  <c r="AB29" i="7"/>
  <c r="AB30"/>
  <c r="AB31"/>
  <c r="AB32"/>
  <c r="AB33"/>
  <c r="AB34"/>
  <c r="AB35"/>
  <c r="AB36"/>
  <c r="AB37"/>
  <c r="AB38"/>
  <c r="AB39"/>
  <c r="AB40"/>
  <c r="AB41"/>
  <c r="AB42"/>
  <c r="AB43"/>
  <c r="AB44"/>
  <c r="AB45"/>
  <c r="AB46"/>
  <c r="AB47"/>
  <c r="AB48"/>
  <c r="AB49"/>
  <c r="AB50"/>
  <c r="AB51"/>
  <c r="AB52"/>
  <c r="AB53"/>
  <c r="AB54"/>
  <c r="AB55"/>
  <c r="AB56"/>
  <c r="AB57"/>
  <c r="AB58"/>
  <c r="AB59"/>
  <c r="AB60"/>
  <c r="AB61"/>
  <c r="AB62"/>
  <c r="AB63"/>
  <c r="AB64"/>
  <c r="AB65"/>
  <c r="AB66"/>
  <c r="AB67"/>
  <c r="AB68"/>
  <c r="AB69"/>
  <c r="AB70"/>
  <c r="AB71"/>
  <c r="AB72"/>
  <c r="AB73"/>
  <c r="AB74"/>
  <c r="AB75"/>
  <c r="AB76"/>
  <c r="AB77"/>
  <c r="AB78"/>
  <c r="AB79"/>
  <c r="AB80"/>
  <c r="AB81"/>
  <c r="AB82"/>
  <c r="AB83"/>
  <c r="AB84"/>
  <c r="AB85"/>
  <c r="AB86"/>
  <c r="AB87"/>
  <c r="AB88"/>
  <c r="AB89"/>
  <c r="AB90"/>
  <c r="AB29" i="8"/>
  <c r="AB30"/>
  <c r="AB31"/>
  <c r="AB32"/>
  <c r="AB33"/>
  <c r="AB34"/>
  <c r="AB35"/>
  <c r="AB36"/>
  <c r="AB37"/>
  <c r="AB38"/>
  <c r="AB39"/>
  <c r="AB40"/>
  <c r="AB41"/>
  <c r="AB42"/>
  <c r="AB43"/>
  <c r="AB44"/>
  <c r="AB45"/>
  <c r="AB46"/>
  <c r="AB47"/>
  <c r="AB48"/>
  <c r="AB49"/>
  <c r="AB50"/>
  <c r="AB51"/>
  <c r="AB52"/>
  <c r="AB53"/>
  <c r="AB54"/>
  <c r="AB55"/>
  <c r="AB56"/>
  <c r="AB57"/>
  <c r="AB58"/>
  <c r="AB59"/>
  <c r="AB60"/>
  <c r="AB61"/>
  <c r="AB62"/>
  <c r="AB63"/>
  <c r="AB64"/>
  <c r="AB65"/>
  <c r="AB66"/>
  <c r="AB67"/>
  <c r="AB68"/>
  <c r="AB69"/>
  <c r="AB70"/>
  <c r="AB71"/>
  <c r="AB72"/>
  <c r="AB73"/>
  <c r="AB74"/>
  <c r="AB75"/>
  <c r="AB76"/>
  <c r="AB77"/>
  <c r="AB78"/>
  <c r="AB79"/>
  <c r="AB80"/>
  <c r="AB81"/>
  <c r="AB82"/>
  <c r="AB83"/>
  <c r="AB84"/>
  <c r="AB85"/>
  <c r="AB86"/>
  <c r="AB87"/>
  <c r="AB88"/>
  <c r="AB89"/>
  <c r="AB90"/>
  <c r="AB29" i="9"/>
  <c r="AB30"/>
  <c r="AB31"/>
  <c r="AB32"/>
  <c r="AB33"/>
  <c r="AB34"/>
  <c r="AB35"/>
  <c r="AB36"/>
  <c r="AB37"/>
  <c r="AB38"/>
  <c r="AB39"/>
  <c r="AB40"/>
  <c r="AB41"/>
  <c r="AB42"/>
  <c r="AB43"/>
  <c r="AB44"/>
  <c r="AB45"/>
  <c r="AB46"/>
  <c r="AB47"/>
  <c r="AB48"/>
  <c r="AB49"/>
  <c r="AB50"/>
  <c r="AB51"/>
  <c r="AB52"/>
  <c r="AB53"/>
  <c r="AB54"/>
  <c r="AB55"/>
  <c r="AB56"/>
  <c r="AB57"/>
  <c r="AB58"/>
  <c r="AB59"/>
  <c r="AB60"/>
  <c r="AB61"/>
  <c r="AB62"/>
  <c r="AB63"/>
  <c r="AB64"/>
  <c r="AB65"/>
  <c r="AB66"/>
  <c r="AB67"/>
  <c r="AB68"/>
  <c r="AB69"/>
  <c r="AB70"/>
  <c r="AB71"/>
  <c r="AB72"/>
  <c r="AB73"/>
  <c r="AB74"/>
  <c r="AB75"/>
  <c r="AB76"/>
  <c r="AB77"/>
  <c r="AB78"/>
  <c r="AB79"/>
  <c r="AB80"/>
  <c r="AB81"/>
  <c r="AB82"/>
  <c r="AB83"/>
  <c r="AB84"/>
  <c r="AB85"/>
  <c r="AB86"/>
  <c r="AB87"/>
  <c r="AB88"/>
  <c r="AB89"/>
  <c r="AB90"/>
  <c r="AB29" i="10"/>
  <c r="AB30"/>
  <c r="AB31"/>
  <c r="AB32"/>
  <c r="AB33"/>
  <c r="AB34"/>
  <c r="AB35"/>
  <c r="AB36"/>
  <c r="AB37"/>
  <c r="AB38"/>
  <c r="AB39"/>
  <c r="AB40"/>
  <c r="AB41"/>
  <c r="AB42"/>
  <c r="AB43"/>
  <c r="AB44"/>
  <c r="AB45"/>
  <c r="AB46"/>
  <c r="AB47"/>
  <c r="AB48"/>
  <c r="AB49"/>
  <c r="AB50"/>
  <c r="AB51"/>
  <c r="AB52"/>
  <c r="AB53"/>
  <c r="AB54"/>
  <c r="AB55"/>
  <c r="AB56"/>
  <c r="AB57"/>
  <c r="AB58"/>
  <c r="AB59"/>
  <c r="AB60"/>
  <c r="AB61"/>
  <c r="AB62"/>
  <c r="AB63"/>
  <c r="AB64"/>
  <c r="AB65"/>
  <c r="AB66"/>
  <c r="AB67"/>
  <c r="AB68"/>
  <c r="AB69"/>
  <c r="AB70"/>
  <c r="AB71"/>
  <c r="AB72"/>
  <c r="AB73"/>
  <c r="AB74"/>
  <c r="AB75"/>
  <c r="AB76"/>
  <c r="AB77"/>
  <c r="AB78"/>
  <c r="AB79"/>
  <c r="AB80"/>
  <c r="AB81"/>
  <c r="AB82"/>
  <c r="AB83"/>
  <c r="AB84"/>
  <c r="AB85"/>
  <c r="AB86"/>
  <c r="AB87"/>
  <c r="AB88"/>
  <c r="AB89"/>
  <c r="AB90"/>
  <c r="AB29" i="11"/>
  <c r="AB30"/>
  <c r="AB31"/>
  <c r="AB32"/>
  <c r="AB33"/>
  <c r="AB34"/>
  <c r="AB35"/>
  <c r="AB36"/>
  <c r="AB37"/>
  <c r="AB38"/>
  <c r="AB39"/>
  <c r="AB40"/>
  <c r="AB41"/>
  <c r="AB42"/>
  <c r="AB43"/>
  <c r="AB44"/>
  <c r="AB45"/>
  <c r="AB46"/>
  <c r="AB47"/>
  <c r="AB48"/>
  <c r="AB49"/>
  <c r="AB50"/>
  <c r="AB51"/>
  <c r="AB52"/>
  <c r="AB53"/>
  <c r="AB54"/>
  <c r="AB55"/>
  <c r="AB56"/>
  <c r="AB57"/>
  <c r="AB58"/>
  <c r="AB59"/>
  <c r="AB60"/>
  <c r="AB61"/>
  <c r="AB62"/>
  <c r="AB63"/>
  <c r="AB64"/>
  <c r="AB65"/>
  <c r="AB66"/>
  <c r="AB67"/>
  <c r="AB68"/>
  <c r="AB69"/>
  <c r="AB70"/>
  <c r="AB71"/>
  <c r="AB72"/>
  <c r="AB73"/>
  <c r="AB74"/>
  <c r="AB75"/>
  <c r="AB76"/>
  <c r="AB77"/>
  <c r="AB78"/>
  <c r="AB79"/>
  <c r="AB80"/>
  <c r="AB81"/>
  <c r="AB82"/>
  <c r="AB83"/>
  <c r="AB84"/>
  <c r="AB85"/>
  <c r="AB86"/>
  <c r="AB87"/>
  <c r="AB88"/>
  <c r="AB89"/>
  <c r="AB90"/>
  <c r="AB29" i="12"/>
  <c r="AB30"/>
  <c r="AB31"/>
  <c r="AB32"/>
  <c r="AB33"/>
  <c r="AB34"/>
  <c r="AB35"/>
  <c r="AB36"/>
  <c r="AB37"/>
  <c r="AB38"/>
  <c r="AB39"/>
  <c r="AB40"/>
  <c r="AB41"/>
  <c r="AB42"/>
  <c r="AB43"/>
  <c r="AB44"/>
  <c r="AB45"/>
  <c r="AB46"/>
  <c r="AB47"/>
  <c r="AB48"/>
  <c r="AB49"/>
  <c r="AB50"/>
  <c r="AB51"/>
  <c r="AB52"/>
  <c r="AB53"/>
  <c r="AB54"/>
  <c r="AB55"/>
  <c r="AB56"/>
  <c r="AB57"/>
  <c r="AB58"/>
  <c r="AB59"/>
  <c r="AB60"/>
  <c r="AB61"/>
  <c r="AB62"/>
  <c r="AB63"/>
  <c r="AB64"/>
  <c r="AB65"/>
  <c r="AB66"/>
  <c r="AB67"/>
  <c r="AB68"/>
  <c r="AB69"/>
  <c r="AB70"/>
  <c r="AB71"/>
  <c r="AB72"/>
  <c r="AB73"/>
  <c r="AB74"/>
  <c r="AB75"/>
  <c r="AB76"/>
  <c r="AB77"/>
  <c r="AB78"/>
  <c r="AB79"/>
  <c r="AB80"/>
  <c r="AB81"/>
  <c r="AB82"/>
  <c r="AB83"/>
  <c r="AB84"/>
  <c r="AB85"/>
  <c r="AB86"/>
  <c r="AB87"/>
  <c r="AB88"/>
  <c r="AB89"/>
  <c r="AB90"/>
  <c r="AB29" i="13"/>
  <c r="AB30"/>
  <c r="AB31"/>
  <c r="AB32"/>
  <c r="AB33"/>
  <c r="AB34"/>
  <c r="AB35"/>
  <c r="AB36"/>
  <c r="AB37"/>
  <c r="AB38"/>
  <c r="AB39"/>
  <c r="AB40"/>
  <c r="AB41"/>
  <c r="AB42"/>
  <c r="AB43"/>
  <c r="AB44"/>
  <c r="AB45"/>
  <c r="AB46"/>
  <c r="AB47"/>
  <c r="AB48"/>
  <c r="AB49"/>
  <c r="AB50"/>
  <c r="AB51"/>
  <c r="AB52"/>
  <c r="AB53"/>
  <c r="AB54"/>
  <c r="AB55"/>
  <c r="AB56"/>
  <c r="AB57"/>
  <c r="AB58"/>
  <c r="AB59"/>
  <c r="AB60"/>
  <c r="AB61"/>
  <c r="AB62"/>
  <c r="AB63"/>
  <c r="AB64"/>
  <c r="AB65"/>
  <c r="AB66"/>
  <c r="AB67"/>
  <c r="AB68"/>
  <c r="AB69"/>
  <c r="AB70"/>
  <c r="AB71"/>
  <c r="AB72"/>
  <c r="AB73"/>
  <c r="AB74"/>
  <c r="AB75"/>
  <c r="AB76"/>
  <c r="AB77"/>
  <c r="AB78"/>
  <c r="AB79"/>
  <c r="AB80"/>
  <c r="AB81"/>
  <c r="AB82"/>
  <c r="AB83"/>
  <c r="AB84"/>
  <c r="AB85"/>
  <c r="AB86"/>
  <c r="AB87"/>
  <c r="AB88"/>
  <c r="AB89"/>
  <c r="AB90"/>
  <c r="AB29" i="14"/>
  <c r="AB30"/>
  <c r="AB31"/>
  <c r="AB32"/>
  <c r="AB33"/>
  <c r="AB34"/>
  <c r="AB35"/>
  <c r="AB36"/>
  <c r="AB37"/>
  <c r="AB38"/>
  <c r="AB39"/>
  <c r="AB40"/>
  <c r="AB41"/>
  <c r="AB42"/>
  <c r="AB43"/>
  <c r="AB44"/>
  <c r="AB45"/>
  <c r="AB46"/>
  <c r="AB47"/>
  <c r="AB48"/>
  <c r="AB49"/>
  <c r="AB50"/>
  <c r="AB51"/>
  <c r="AB52"/>
  <c r="AB53"/>
  <c r="AB54"/>
  <c r="AB55"/>
  <c r="AB56"/>
  <c r="AB57"/>
  <c r="AB58"/>
  <c r="AB59"/>
  <c r="AB60"/>
  <c r="AB61"/>
  <c r="AB62"/>
  <c r="AB63"/>
  <c r="AB64"/>
  <c r="AB65"/>
  <c r="AB66"/>
  <c r="AB67"/>
  <c r="AB68"/>
  <c r="AB69"/>
  <c r="AB70"/>
  <c r="AB71"/>
  <c r="AB72"/>
  <c r="AB73"/>
  <c r="AB74"/>
  <c r="AB75"/>
  <c r="AB76"/>
  <c r="AB77"/>
  <c r="AB78"/>
  <c r="AB79"/>
  <c r="AB80"/>
  <c r="AB81"/>
  <c r="AB82"/>
  <c r="AB83"/>
  <c r="AB84"/>
  <c r="AB85"/>
  <c r="AB86"/>
  <c r="AB87"/>
  <c r="AB88"/>
  <c r="AB89"/>
  <c r="AB90"/>
  <c r="AB29" i="4"/>
  <c r="AB30"/>
  <c r="AB31"/>
  <c r="AB32"/>
  <c r="AB33"/>
  <c r="AB34"/>
  <c r="AB35"/>
  <c r="AB36"/>
  <c r="AB37"/>
  <c r="AB38"/>
  <c r="AB39"/>
  <c r="AB40"/>
  <c r="AB41"/>
  <c r="AB42"/>
  <c r="AB43"/>
  <c r="AB44"/>
  <c r="AB45"/>
  <c r="AB46"/>
  <c r="AB47"/>
  <c r="AB48"/>
  <c r="AB49"/>
  <c r="AB50"/>
  <c r="AB51"/>
  <c r="AB52"/>
  <c r="AB53"/>
  <c r="AB54"/>
  <c r="AB55"/>
  <c r="AB56"/>
  <c r="AB57"/>
  <c r="AB58"/>
  <c r="AB59"/>
  <c r="AB60"/>
  <c r="AB61"/>
  <c r="AB62"/>
  <c r="AB63"/>
  <c r="AB64"/>
  <c r="AB65"/>
  <c r="AB66"/>
  <c r="AB67"/>
  <c r="AB68"/>
  <c r="AB69"/>
  <c r="AB70"/>
  <c r="AB71"/>
  <c r="AB72"/>
  <c r="AB73"/>
  <c r="AB74"/>
  <c r="AB75"/>
  <c r="AB76"/>
  <c r="AB77"/>
  <c r="AB78"/>
  <c r="AB79"/>
  <c r="AB80"/>
  <c r="AB81"/>
  <c r="AB82"/>
  <c r="AB83"/>
  <c r="AB84"/>
  <c r="AB85"/>
  <c r="AB86"/>
  <c r="AB87"/>
  <c r="AB88"/>
  <c r="AB89"/>
  <c r="AB90"/>
  <c r="V88" i="5"/>
  <c r="B88" i="4"/>
  <c r="B88" i="5"/>
  <c r="V89"/>
  <c r="B89" i="4"/>
  <c r="B89" i="5"/>
  <c r="V90"/>
  <c r="B90" i="4"/>
  <c r="B90" i="5"/>
  <c r="V88" i="6"/>
  <c r="V89"/>
  <c r="V90"/>
  <c r="V88" i="7"/>
  <c r="V89"/>
  <c r="V90"/>
  <c r="V88" i="8"/>
  <c r="V89"/>
  <c r="V90"/>
  <c r="V88" i="9"/>
  <c r="V89"/>
  <c r="V90"/>
  <c r="V88" i="10"/>
  <c r="V89"/>
  <c r="V90"/>
  <c r="V88" i="11"/>
  <c r="V89"/>
  <c r="V90"/>
  <c r="V88" i="12"/>
  <c r="V89"/>
  <c r="V90"/>
  <c r="V88" i="13"/>
  <c r="V89"/>
  <c r="V90"/>
  <c r="V88" i="14"/>
  <c r="V89"/>
  <c r="V90"/>
  <c r="V88" i="4"/>
  <c r="V89"/>
  <c r="W89"/>
  <c r="V90"/>
  <c r="S88" i="5"/>
  <c r="S89"/>
  <c r="S90"/>
  <c r="S88" i="6"/>
  <c r="S89"/>
  <c r="S90"/>
  <c r="S88" i="7"/>
  <c r="S89"/>
  <c r="S90"/>
  <c r="S88" i="8"/>
  <c r="S89"/>
  <c r="S90"/>
  <c r="S88" i="9"/>
  <c r="S89"/>
  <c r="S90"/>
  <c r="S88" i="10"/>
  <c r="S89"/>
  <c r="S90"/>
  <c r="S88" i="11"/>
  <c r="S89"/>
  <c r="S90"/>
  <c r="S88" i="12"/>
  <c r="S89"/>
  <c r="S90"/>
  <c r="S88" i="13"/>
  <c r="S89"/>
  <c r="S90"/>
  <c r="S88" i="14"/>
  <c r="S89"/>
  <c r="S90"/>
  <c r="S88" i="4"/>
  <c r="S89"/>
  <c r="S90"/>
  <c r="P88" i="5"/>
  <c r="P89"/>
  <c r="P90"/>
  <c r="P88" i="6"/>
  <c r="P89"/>
  <c r="P90"/>
  <c r="P88" i="7"/>
  <c r="P89"/>
  <c r="P90"/>
  <c r="P88" i="8"/>
  <c r="P89"/>
  <c r="P90"/>
  <c r="P88" i="9"/>
  <c r="P89"/>
  <c r="P90"/>
  <c r="P88" i="10"/>
  <c r="P89"/>
  <c r="P90"/>
  <c r="P88" i="11"/>
  <c r="P89"/>
  <c r="P90"/>
  <c r="P88" i="12"/>
  <c r="P89"/>
  <c r="P90"/>
  <c r="P88" i="13"/>
  <c r="P89"/>
  <c r="P90"/>
  <c r="P88" i="14"/>
  <c r="P89"/>
  <c r="P90"/>
  <c r="P88" i="4"/>
  <c r="P89"/>
  <c r="Q89"/>
  <c r="P90"/>
  <c r="M88" i="5"/>
  <c r="M89"/>
  <c r="M90"/>
  <c r="M88" i="6"/>
  <c r="M89"/>
  <c r="M90"/>
  <c r="M88" i="7"/>
  <c r="M89"/>
  <c r="M90"/>
  <c r="M88" i="8"/>
  <c r="M89"/>
  <c r="M90"/>
  <c r="M88" i="9"/>
  <c r="M89"/>
  <c r="M90"/>
  <c r="M88" i="10"/>
  <c r="M89"/>
  <c r="M90"/>
  <c r="M88" i="11"/>
  <c r="M89"/>
  <c r="M90"/>
  <c r="M88" i="12"/>
  <c r="M89"/>
  <c r="M90"/>
  <c r="M88" i="13"/>
  <c r="M89"/>
  <c r="M90"/>
  <c r="M88" i="14"/>
  <c r="M89"/>
  <c r="M90"/>
  <c r="M88" i="4"/>
  <c r="M89"/>
  <c r="M90"/>
  <c r="J88" i="5"/>
  <c r="J89"/>
  <c r="J90"/>
  <c r="J88" i="6"/>
  <c r="J89"/>
  <c r="J90"/>
  <c r="J88" i="7"/>
  <c r="J89"/>
  <c r="J90"/>
  <c r="J88" i="8"/>
  <c r="J89"/>
  <c r="J90"/>
  <c r="J88" i="9"/>
  <c r="J89"/>
  <c r="J90"/>
  <c r="J88" i="10"/>
  <c r="J89"/>
  <c r="J90"/>
  <c r="J88" i="11"/>
  <c r="J89"/>
  <c r="J90"/>
  <c r="J88" i="12"/>
  <c r="J89"/>
  <c r="J90"/>
  <c r="J88" i="13"/>
  <c r="J89"/>
  <c r="J90"/>
  <c r="J88" i="14"/>
  <c r="J89"/>
  <c r="J90"/>
  <c r="J88" i="4"/>
  <c r="J89"/>
  <c r="K89"/>
  <c r="J90"/>
  <c r="G30"/>
  <c r="H30"/>
  <c r="G34"/>
  <c r="H34"/>
  <c r="G35" i="5"/>
  <c r="H35"/>
  <c r="G36" i="4"/>
  <c r="H36"/>
  <c r="G36" i="5"/>
  <c r="H36"/>
  <c r="G38"/>
  <c r="H38"/>
  <c r="G41" i="4"/>
  <c r="H41"/>
  <c r="G44"/>
  <c r="H44"/>
  <c r="G47"/>
  <c r="G47" i="5"/>
  <c r="H47"/>
  <c r="G48" i="4"/>
  <c r="H48"/>
  <c r="G50"/>
  <c r="H50"/>
  <c r="G54"/>
  <c r="H54"/>
  <c r="G61"/>
  <c r="H61"/>
  <c r="G62"/>
  <c r="H62"/>
  <c r="G63"/>
  <c r="H63"/>
  <c r="G67"/>
  <c r="G69"/>
  <c r="H69"/>
  <c r="G71"/>
  <c r="G78"/>
  <c r="H78"/>
  <c r="G79"/>
  <c r="H79"/>
  <c r="G83"/>
  <c r="H83"/>
  <c r="G84"/>
  <c r="G87"/>
  <c r="H87"/>
  <c r="G47" i="6"/>
  <c r="H47"/>
  <c r="H47" i="4"/>
  <c r="H67"/>
  <c r="H71"/>
  <c r="H84"/>
  <c r="G88"/>
  <c r="H88"/>
  <c r="C88"/>
  <c r="C88" i="5"/>
  <c r="C88" i="6"/>
  <c r="C88" i="7"/>
  <c r="C88" i="8"/>
  <c r="C88" i="9"/>
  <c r="C88" i="10"/>
  <c r="C88" i="11"/>
  <c r="C88" i="12"/>
  <c r="C88" i="13"/>
  <c r="C88" i="14"/>
  <c r="E88" i="4"/>
  <c r="E88" i="5"/>
  <c r="C89" i="4"/>
  <c r="C89" i="5"/>
  <c r="C89" i="6"/>
  <c r="E89" i="4"/>
  <c r="E89" i="5"/>
  <c r="C90" i="4"/>
  <c r="C90" i="5"/>
  <c r="C90" i="6"/>
  <c r="E90" i="4"/>
  <c r="E90" i="5"/>
  <c r="AB29" i="3"/>
  <c r="AB30"/>
  <c r="AB31"/>
  <c r="AB32"/>
  <c r="AB33"/>
  <c r="AB34"/>
  <c r="AB35"/>
  <c r="AB36"/>
  <c r="AB37"/>
  <c r="AB38"/>
  <c r="AB39"/>
  <c r="AB40"/>
  <c r="AB41"/>
  <c r="AB42"/>
  <c r="AB43"/>
  <c r="AB44"/>
  <c r="AB45"/>
  <c r="AB46"/>
  <c r="AB47"/>
  <c r="AB48"/>
  <c r="AB49"/>
  <c r="AB50"/>
  <c r="AB51"/>
  <c r="AB52"/>
  <c r="AB53"/>
  <c r="AB54"/>
  <c r="AB55"/>
  <c r="AB56"/>
  <c r="AB57"/>
  <c r="AB58"/>
  <c r="AB59"/>
  <c r="AB60"/>
  <c r="AB61"/>
  <c r="AB62"/>
  <c r="AB63"/>
  <c r="AB64"/>
  <c r="AB65"/>
  <c r="AB66"/>
  <c r="AB67"/>
  <c r="AB68"/>
  <c r="AB69"/>
  <c r="AB70"/>
  <c r="AB71"/>
  <c r="AB72"/>
  <c r="AB73"/>
  <c r="AB74"/>
  <c r="AB75"/>
  <c r="AB76"/>
  <c r="AB77"/>
  <c r="AB78"/>
  <c r="AB79"/>
  <c r="AB80"/>
  <c r="AB81"/>
  <c r="AB82"/>
  <c r="AB83"/>
  <c r="AB84"/>
  <c r="AB85"/>
  <c r="AB86"/>
  <c r="AB87"/>
  <c r="AB88"/>
  <c r="AB89"/>
  <c r="AB90"/>
  <c r="V88"/>
  <c r="W88"/>
  <c r="V89"/>
  <c r="W89"/>
  <c r="V90"/>
  <c r="W90"/>
  <c r="S88"/>
  <c r="T88"/>
  <c r="S89"/>
  <c r="T89"/>
  <c r="S90"/>
  <c r="T90"/>
  <c r="P88"/>
  <c r="Q88"/>
  <c r="P89"/>
  <c r="Q89"/>
  <c r="P90"/>
  <c r="Q90"/>
  <c r="M88"/>
  <c r="N88"/>
  <c r="M89"/>
  <c r="N89"/>
  <c r="M90"/>
  <c r="N90"/>
  <c r="J88"/>
  <c r="K88"/>
  <c r="J89"/>
  <c r="K89"/>
  <c r="J90"/>
  <c r="K90"/>
  <c r="H29"/>
  <c r="H30"/>
  <c r="H31"/>
  <c r="H32"/>
  <c r="H33"/>
  <c r="H34"/>
  <c r="H35"/>
  <c r="H36"/>
  <c r="H37"/>
  <c r="H38"/>
  <c r="H39"/>
  <c r="H40"/>
  <c r="H41"/>
  <c r="H42"/>
  <c r="H43"/>
  <c r="H44"/>
  <c r="H45"/>
  <c r="H46"/>
  <c r="H47"/>
  <c r="H48"/>
  <c r="H49"/>
  <c r="H50"/>
  <c r="H51"/>
  <c r="H52"/>
  <c r="H53"/>
  <c r="H54"/>
  <c r="H55"/>
  <c r="H56"/>
  <c r="H57"/>
  <c r="H58"/>
  <c r="H59"/>
  <c r="H60"/>
  <c r="H61"/>
  <c r="H62"/>
  <c r="H63"/>
  <c r="H64"/>
  <c r="H65"/>
  <c r="H66"/>
  <c r="H67"/>
  <c r="H68"/>
  <c r="H69"/>
  <c r="H70"/>
  <c r="H71"/>
  <c r="H72"/>
  <c r="H73"/>
  <c r="H74"/>
  <c r="H75"/>
  <c r="H76"/>
  <c r="H77"/>
  <c r="H78"/>
  <c r="H79"/>
  <c r="H80"/>
  <c r="H81"/>
  <c r="H82"/>
  <c r="H83"/>
  <c r="H84"/>
  <c r="H85"/>
  <c r="H86"/>
  <c r="H87"/>
  <c r="H88"/>
  <c r="H89"/>
  <c r="H90"/>
  <c r="B3" i="2"/>
  <c r="C3"/>
  <c r="D3"/>
  <c r="E3"/>
  <c r="G3"/>
  <c r="B4"/>
  <c r="C4"/>
  <c r="D4"/>
  <c r="E4"/>
  <c r="G4"/>
  <c r="B5"/>
  <c r="C5"/>
  <c r="D5"/>
  <c r="E5"/>
  <c r="G5"/>
  <c r="B6"/>
  <c r="C6"/>
  <c r="D6"/>
  <c r="E6"/>
  <c r="G6"/>
  <c r="B7"/>
  <c r="C7"/>
  <c r="D7"/>
  <c r="E7"/>
  <c r="B8"/>
  <c r="C8"/>
  <c r="D8"/>
  <c r="E8"/>
  <c r="B9"/>
  <c r="C9"/>
  <c r="D9"/>
  <c r="E9"/>
  <c r="G9"/>
  <c r="B10"/>
  <c r="C10"/>
  <c r="D10"/>
  <c r="E10"/>
  <c r="G10"/>
  <c r="B11"/>
  <c r="C11"/>
  <c r="D11"/>
  <c r="E11"/>
  <c r="G11"/>
  <c r="B12"/>
  <c r="C12"/>
  <c r="D12"/>
  <c r="E12"/>
  <c r="B13"/>
  <c r="C13"/>
  <c r="D13"/>
  <c r="E13"/>
  <c r="G13"/>
  <c r="B14"/>
  <c r="C14"/>
  <c r="D14"/>
  <c r="E14"/>
  <c r="G14"/>
  <c r="B15"/>
  <c r="C15"/>
  <c r="D15"/>
  <c r="E15"/>
  <c r="B16"/>
  <c r="C16"/>
  <c r="D16"/>
  <c r="E16"/>
  <c r="B17"/>
  <c r="C17"/>
  <c r="D17"/>
  <c r="E17"/>
  <c r="G17"/>
  <c r="B18"/>
  <c r="C18"/>
  <c r="D18"/>
  <c r="E18"/>
  <c r="G18"/>
  <c r="B19"/>
  <c r="C19"/>
  <c r="D19"/>
  <c r="E19"/>
  <c r="G19"/>
  <c r="B20"/>
  <c r="C20"/>
  <c r="D20"/>
  <c r="E20"/>
  <c r="B21"/>
  <c r="C21"/>
  <c r="D21"/>
  <c r="E21"/>
  <c r="G21"/>
  <c r="B22"/>
  <c r="C22"/>
  <c r="D22"/>
  <c r="E22"/>
  <c r="G22"/>
  <c r="G12" i="95"/>
  <c r="G13"/>
  <c r="H15"/>
  <c r="L44" i="90"/>
  <c r="G14" i="95"/>
  <c r="G15"/>
  <c r="G12" i="94"/>
  <c r="H15"/>
  <c r="L43" i="90"/>
  <c r="G13" i="94"/>
  <c r="G14"/>
  <c r="G15"/>
  <c r="B16" i="4"/>
  <c r="W16"/>
  <c r="V16" i="3"/>
  <c r="W16"/>
  <c r="V16" i="4"/>
  <c r="V16" i="5"/>
  <c r="V16" i="6"/>
  <c r="V16" i="7"/>
  <c r="V16" i="8"/>
  <c r="V16" i="9"/>
  <c r="V16" i="10"/>
  <c r="V16" i="11"/>
  <c r="V16" i="12"/>
  <c r="V16" i="13"/>
  <c r="V16" i="14"/>
  <c r="S16" i="3"/>
  <c r="T16"/>
  <c r="S16" i="4"/>
  <c r="S16" i="5"/>
  <c r="S16" i="6"/>
  <c r="S16" i="7"/>
  <c r="S16" i="8"/>
  <c r="S16" i="9"/>
  <c r="S16" i="10"/>
  <c r="S16" i="11"/>
  <c r="S16" i="12"/>
  <c r="S16" i="13"/>
  <c r="S16" i="14"/>
  <c r="P16" i="3"/>
  <c r="Q16"/>
  <c r="P16" i="4"/>
  <c r="P16" i="5"/>
  <c r="P16" i="6"/>
  <c r="P16" i="7"/>
  <c r="P16" i="8"/>
  <c r="P16" i="9"/>
  <c r="P16" i="10"/>
  <c r="P16" i="11"/>
  <c r="P16" i="12"/>
  <c r="P16" i="13"/>
  <c r="P16" i="14"/>
  <c r="M16" i="3"/>
  <c r="N16"/>
  <c r="M16" i="4"/>
  <c r="M16" i="5"/>
  <c r="M16" i="6"/>
  <c r="M16" i="7"/>
  <c r="M16" i="8"/>
  <c r="M16" i="9"/>
  <c r="M16" i="10"/>
  <c r="M16" i="11"/>
  <c r="M16" i="12"/>
  <c r="M16" i="13"/>
  <c r="M16" i="14"/>
  <c r="J16" i="3"/>
  <c r="K16"/>
  <c r="J16" i="4"/>
  <c r="J16" i="5"/>
  <c r="J16" i="6"/>
  <c r="J16" i="7"/>
  <c r="J16" i="8"/>
  <c r="J16" i="9"/>
  <c r="J16" i="10"/>
  <c r="J16" i="11"/>
  <c r="J16" i="12"/>
  <c r="J16" i="13"/>
  <c r="J16" i="14"/>
  <c r="C16" i="4"/>
  <c r="C16" i="5"/>
  <c r="C16" i="6"/>
  <c r="E16" i="4"/>
  <c r="E16" i="5"/>
  <c r="G20" i="95"/>
  <c r="G21"/>
  <c r="G22"/>
  <c r="G23"/>
  <c r="G28"/>
  <c r="G29"/>
  <c r="H30"/>
  <c r="G30"/>
  <c r="G31"/>
  <c r="G32"/>
  <c r="H33"/>
  <c r="G33"/>
  <c r="G34"/>
  <c r="H34"/>
  <c r="G35"/>
  <c r="G36"/>
  <c r="G37"/>
  <c r="G38"/>
  <c r="G39"/>
  <c r="G40"/>
  <c r="G47"/>
  <c r="G48"/>
  <c r="H50"/>
  <c r="G49"/>
  <c r="G50"/>
  <c r="G51"/>
  <c r="H52"/>
  <c r="G52"/>
  <c r="G53"/>
  <c r="H54"/>
  <c r="G54"/>
  <c r="B15" i="4"/>
  <c r="B15" i="5"/>
  <c r="V15" i="3"/>
  <c r="W15"/>
  <c r="V15" i="4"/>
  <c r="V15" i="5"/>
  <c r="V15" i="6"/>
  <c r="V15" i="7"/>
  <c r="V15" i="8"/>
  <c r="V15" i="9"/>
  <c r="V15" i="10"/>
  <c r="V15" i="11"/>
  <c r="V15" i="12"/>
  <c r="V15" i="13"/>
  <c r="V15" i="14"/>
  <c r="S15" i="3"/>
  <c r="T15"/>
  <c r="S15" i="4"/>
  <c r="S15" i="5"/>
  <c r="S15" i="6"/>
  <c r="S15" i="7"/>
  <c r="S15" i="8"/>
  <c r="S15" i="9"/>
  <c r="S15" i="10"/>
  <c r="S15" i="11"/>
  <c r="S15" i="12"/>
  <c r="S15" i="13"/>
  <c r="S15" i="14"/>
  <c r="P15" i="3"/>
  <c r="Q15"/>
  <c r="P15" i="4"/>
  <c r="P15" i="5"/>
  <c r="P15" i="6"/>
  <c r="P15" i="7"/>
  <c r="P15" i="8"/>
  <c r="P15" i="9"/>
  <c r="P15" i="10"/>
  <c r="P15" i="11"/>
  <c r="P15" i="12"/>
  <c r="P15" i="13"/>
  <c r="P15" i="14"/>
  <c r="M15" i="3"/>
  <c r="N15"/>
  <c r="M15" i="4"/>
  <c r="M15" i="5"/>
  <c r="M15" i="6"/>
  <c r="M15" i="7"/>
  <c r="M15" i="8"/>
  <c r="M15" i="9"/>
  <c r="M15" i="10"/>
  <c r="M15" i="11"/>
  <c r="M15" i="12"/>
  <c r="M15" i="13"/>
  <c r="M15" i="14"/>
  <c r="J15" i="3"/>
  <c r="K15"/>
  <c r="J15" i="4"/>
  <c r="J15" i="5"/>
  <c r="J15" i="6"/>
  <c r="J15" i="7"/>
  <c r="J15" i="8"/>
  <c r="J15" i="9"/>
  <c r="J15" i="10"/>
  <c r="J15" i="11"/>
  <c r="J15" i="12"/>
  <c r="J15" i="13"/>
  <c r="J15" i="14"/>
  <c r="C15" i="4"/>
  <c r="C15" i="5"/>
  <c r="C15" i="6"/>
  <c r="E15" i="4"/>
  <c r="E15" i="5"/>
  <c r="G20" i="94"/>
  <c r="G21"/>
  <c r="G22"/>
  <c r="G23"/>
  <c r="G28"/>
  <c r="H30"/>
  <c r="G29"/>
  <c r="G30"/>
  <c r="G31"/>
  <c r="G32"/>
  <c r="H33"/>
  <c r="G33"/>
  <c r="G34"/>
  <c r="H34"/>
  <c r="G35"/>
  <c r="G36"/>
  <c r="G37"/>
  <c r="G38"/>
  <c r="H40"/>
  <c r="G39"/>
  <c r="G40"/>
  <c r="G47"/>
  <c r="G48"/>
  <c r="G49"/>
  <c r="G50"/>
  <c r="H50"/>
  <c r="G51"/>
  <c r="G52"/>
  <c r="H52"/>
  <c r="G53"/>
  <c r="H54"/>
  <c r="G54"/>
  <c r="G12" i="92"/>
  <c r="H15"/>
  <c r="L42" i="90"/>
  <c r="G13" i="92"/>
  <c r="G14"/>
  <c r="H19" i="3"/>
  <c r="B9" i="4"/>
  <c r="D9"/>
  <c r="D9" i="5"/>
  <c r="V9" i="6"/>
  <c r="V9" i="7"/>
  <c r="V9" i="8"/>
  <c r="B10" i="4"/>
  <c r="B10" i="5"/>
  <c r="V10" i="6"/>
  <c r="V10" i="7"/>
  <c r="V10" i="8"/>
  <c r="B11" i="4"/>
  <c r="V11" i="6"/>
  <c r="V11" i="7"/>
  <c r="V11" i="8"/>
  <c r="B12" i="4"/>
  <c r="B12" i="5"/>
  <c r="V12" i="6"/>
  <c r="V12" i="7"/>
  <c r="V12" i="8"/>
  <c r="B13" i="4"/>
  <c r="B13" i="5"/>
  <c r="B13" i="6"/>
  <c r="V13"/>
  <c r="V13" i="7"/>
  <c r="V13" i="8"/>
  <c r="B14" i="4"/>
  <c r="B14" i="5"/>
  <c r="B14" i="6"/>
  <c r="V14"/>
  <c r="V14" i="7"/>
  <c r="V14" i="8"/>
  <c r="B8" i="4"/>
  <c r="B8" i="5"/>
  <c r="V9" i="9"/>
  <c r="V9" i="10"/>
  <c r="V9" i="11"/>
  <c r="V9" i="12"/>
  <c r="V9" i="13"/>
  <c r="V9" i="14"/>
  <c r="V10" i="9"/>
  <c r="V10" i="10"/>
  <c r="V10" i="11"/>
  <c r="V10" i="12"/>
  <c r="V10" i="13"/>
  <c r="V10" i="14"/>
  <c r="V11" i="9"/>
  <c r="V11" i="10"/>
  <c r="V11" i="11"/>
  <c r="V11" i="12"/>
  <c r="V11" i="13"/>
  <c r="V11" i="14"/>
  <c r="V12" i="9"/>
  <c r="V12" i="10"/>
  <c r="V12" i="11"/>
  <c r="V12" i="12"/>
  <c r="V12" i="13"/>
  <c r="V12" i="14"/>
  <c r="V13" i="9"/>
  <c r="V13" i="10"/>
  <c r="V13" i="11"/>
  <c r="V13" i="12"/>
  <c r="V13" i="13"/>
  <c r="V13" i="14"/>
  <c r="V14" i="9"/>
  <c r="V14" i="10"/>
  <c r="V14" i="11"/>
  <c r="V14" i="12"/>
  <c r="V14" i="13"/>
  <c r="V14" i="14"/>
  <c r="V8" i="6"/>
  <c r="V8" i="7"/>
  <c r="V8" i="8"/>
  <c r="V8" i="9"/>
  <c r="V8" i="10"/>
  <c r="V8" i="11"/>
  <c r="V8" i="12"/>
  <c r="V8" i="13"/>
  <c r="V8" i="14"/>
  <c r="S37" i="90"/>
  <c r="S38"/>
  <c r="S39"/>
  <c r="S40"/>
  <c r="S41"/>
  <c r="S42"/>
  <c r="S43"/>
  <c r="S44"/>
  <c r="S45"/>
  <c r="S46"/>
  <c r="S47"/>
  <c r="S48"/>
  <c r="S49"/>
  <c r="S50"/>
  <c r="S51"/>
  <c r="S52"/>
  <c r="S53"/>
  <c r="S54"/>
  <c r="S55"/>
  <c r="S56"/>
  <c r="S36"/>
  <c r="F3" i="2"/>
  <c r="K3"/>
  <c r="L3"/>
  <c r="F4"/>
  <c r="O4"/>
  <c r="F5"/>
  <c r="F6"/>
  <c r="K6"/>
  <c r="F7"/>
  <c r="Q7"/>
  <c r="F8"/>
  <c r="F9"/>
  <c r="Q9"/>
  <c r="F10"/>
  <c r="K10"/>
  <c r="Q44" i="90"/>
  <c r="F11" i="2"/>
  <c r="O11"/>
  <c r="F12"/>
  <c r="O12"/>
  <c r="O46" i="90"/>
  <c r="F13" i="2"/>
  <c r="O13"/>
  <c r="Q13"/>
  <c r="M47" i="90"/>
  <c r="F14" i="2"/>
  <c r="K14"/>
  <c r="F15"/>
  <c r="Q15"/>
  <c r="F16"/>
  <c r="O16"/>
  <c r="O50" i="90"/>
  <c r="F17" i="2"/>
  <c r="Q17"/>
  <c r="F18"/>
  <c r="F19"/>
  <c r="M19"/>
  <c r="F20"/>
  <c r="Q20"/>
  <c r="R20"/>
  <c r="F21"/>
  <c r="Q21"/>
  <c r="F22"/>
  <c r="O5"/>
  <c r="P5"/>
  <c r="O9"/>
  <c r="O15"/>
  <c r="O20"/>
  <c r="O54" i="90"/>
  <c r="F2" i="2"/>
  <c r="Q2"/>
  <c r="AB9" i="4"/>
  <c r="AB10"/>
  <c r="AB11"/>
  <c r="AB12"/>
  <c r="AB13"/>
  <c r="AB14"/>
  <c r="AB15"/>
  <c r="AB16"/>
  <c r="AB17"/>
  <c r="AB18"/>
  <c r="AB19"/>
  <c r="AB20"/>
  <c r="AB21"/>
  <c r="AB22"/>
  <c r="AB23"/>
  <c r="AB24"/>
  <c r="AB25"/>
  <c r="AB26"/>
  <c r="AB27"/>
  <c r="AB28"/>
  <c r="AB9" i="5"/>
  <c r="AB10"/>
  <c r="AB11"/>
  <c r="AB12"/>
  <c r="AB13"/>
  <c r="AB14"/>
  <c r="AB15"/>
  <c r="AB16"/>
  <c r="AB17"/>
  <c r="AB18"/>
  <c r="AB19"/>
  <c r="AB20"/>
  <c r="AB21"/>
  <c r="AB22"/>
  <c r="AB23"/>
  <c r="AB24"/>
  <c r="AB25"/>
  <c r="AB26"/>
  <c r="AB27"/>
  <c r="AB28"/>
  <c r="AB9" i="6"/>
  <c r="AB10"/>
  <c r="AB11"/>
  <c r="AB12"/>
  <c r="AB13"/>
  <c r="AB14"/>
  <c r="AB15"/>
  <c r="AB16"/>
  <c r="AB17"/>
  <c r="AB18"/>
  <c r="AB19"/>
  <c r="AB20"/>
  <c r="AB21"/>
  <c r="AB22"/>
  <c r="AB23"/>
  <c r="AB24"/>
  <c r="AB25"/>
  <c r="AB26"/>
  <c r="AB27"/>
  <c r="AB28"/>
  <c r="AB9" i="7"/>
  <c r="AB10"/>
  <c r="AB11"/>
  <c r="AB12"/>
  <c r="AB13"/>
  <c r="AB14"/>
  <c r="AB15"/>
  <c r="AB16"/>
  <c r="AB17"/>
  <c r="AB18"/>
  <c r="AB19"/>
  <c r="AB20"/>
  <c r="AB21"/>
  <c r="AB22"/>
  <c r="AB23"/>
  <c r="AB24"/>
  <c r="AB25"/>
  <c r="AB26"/>
  <c r="AB27"/>
  <c r="AB28"/>
  <c r="AB9" i="8"/>
  <c r="AB10"/>
  <c r="AB11"/>
  <c r="AB12"/>
  <c r="AB13"/>
  <c r="AB14"/>
  <c r="AB15"/>
  <c r="AB16"/>
  <c r="AB17"/>
  <c r="AB18"/>
  <c r="AB19"/>
  <c r="AB20"/>
  <c r="AB21"/>
  <c r="AB22"/>
  <c r="AB23"/>
  <c r="AB24"/>
  <c r="AB25"/>
  <c r="AB26"/>
  <c r="AB27"/>
  <c r="AB28"/>
  <c r="AB9" i="9"/>
  <c r="AB10"/>
  <c r="AB11"/>
  <c r="AB12"/>
  <c r="AB13"/>
  <c r="AB14"/>
  <c r="AB15"/>
  <c r="AB16"/>
  <c r="AB17"/>
  <c r="AB18"/>
  <c r="AB19"/>
  <c r="AB20"/>
  <c r="AB21"/>
  <c r="AB22"/>
  <c r="AB23"/>
  <c r="AB24"/>
  <c r="AB25"/>
  <c r="AB26"/>
  <c r="AB27"/>
  <c r="AB28"/>
  <c r="AB9" i="10"/>
  <c r="AB10"/>
  <c r="AB11"/>
  <c r="AB12"/>
  <c r="AB13"/>
  <c r="AB14"/>
  <c r="AB15"/>
  <c r="AB16"/>
  <c r="AB17"/>
  <c r="AB18"/>
  <c r="AB19"/>
  <c r="AB20"/>
  <c r="AB21"/>
  <c r="AB22"/>
  <c r="AB23"/>
  <c r="AB24"/>
  <c r="AB25"/>
  <c r="AB26"/>
  <c r="AB27"/>
  <c r="AB28"/>
  <c r="AB9" i="11"/>
  <c r="AB10"/>
  <c r="AB11"/>
  <c r="AB12"/>
  <c r="AB13"/>
  <c r="AB14"/>
  <c r="AB15"/>
  <c r="AB16"/>
  <c r="AB17"/>
  <c r="AB18"/>
  <c r="AB19"/>
  <c r="AB20"/>
  <c r="AB21"/>
  <c r="AB22"/>
  <c r="AB23"/>
  <c r="AB24"/>
  <c r="AB25"/>
  <c r="AB26"/>
  <c r="AB27"/>
  <c r="AB28"/>
  <c r="AB9" i="12"/>
  <c r="AB10"/>
  <c r="AB11"/>
  <c r="AB12"/>
  <c r="AB13"/>
  <c r="AB14"/>
  <c r="AB15"/>
  <c r="AB16"/>
  <c r="AB17"/>
  <c r="AB18"/>
  <c r="AB19"/>
  <c r="AB20"/>
  <c r="AB21"/>
  <c r="AB22"/>
  <c r="AB23"/>
  <c r="AB24"/>
  <c r="AB25"/>
  <c r="AB26"/>
  <c r="AB27"/>
  <c r="AB28"/>
  <c r="AB9" i="13"/>
  <c r="AB10"/>
  <c r="AB11"/>
  <c r="AB12"/>
  <c r="AB13"/>
  <c r="AB14"/>
  <c r="AB15"/>
  <c r="AB16"/>
  <c r="AB17"/>
  <c r="AB18"/>
  <c r="AB19"/>
  <c r="AB20"/>
  <c r="AB21"/>
  <c r="AB22"/>
  <c r="AB23"/>
  <c r="AB24"/>
  <c r="AB25"/>
  <c r="AB26"/>
  <c r="AB27"/>
  <c r="AB28"/>
  <c r="AB9" i="14"/>
  <c r="AB10"/>
  <c r="AB11"/>
  <c r="AB12"/>
  <c r="AB13"/>
  <c r="AB14"/>
  <c r="AB15"/>
  <c r="AB16"/>
  <c r="AB17"/>
  <c r="AB18"/>
  <c r="AB19"/>
  <c r="AB20"/>
  <c r="AB21"/>
  <c r="AB22"/>
  <c r="AB23"/>
  <c r="AB24"/>
  <c r="AB25"/>
  <c r="AB26"/>
  <c r="AB27"/>
  <c r="AB28"/>
  <c r="AB9" i="3"/>
  <c r="AB10"/>
  <c r="AB11"/>
  <c r="AB12"/>
  <c r="AB13"/>
  <c r="AB14"/>
  <c r="AB15"/>
  <c r="AB16"/>
  <c r="AB17"/>
  <c r="AB18"/>
  <c r="AB19"/>
  <c r="AB20"/>
  <c r="AB21"/>
  <c r="AB22"/>
  <c r="AB23"/>
  <c r="AB24"/>
  <c r="AB25"/>
  <c r="AB26"/>
  <c r="AB27"/>
  <c r="AB28"/>
  <c r="AB8" i="4"/>
  <c r="AB8" i="5"/>
  <c r="AB8" i="6"/>
  <c r="AB8" i="7"/>
  <c r="AB8" i="8"/>
  <c r="AB8" i="9"/>
  <c r="AB8" i="10"/>
  <c r="AB8" i="11"/>
  <c r="AB8" i="12"/>
  <c r="AB8" i="13"/>
  <c r="AB8" i="14"/>
  <c r="AB8" i="3"/>
  <c r="B2" i="93"/>
  <c r="B17"/>
  <c r="S9" i="6"/>
  <c r="S10"/>
  <c r="S11"/>
  <c r="S12"/>
  <c r="S8"/>
  <c r="P9"/>
  <c r="P10"/>
  <c r="P11"/>
  <c r="P12"/>
  <c r="P8"/>
  <c r="M9"/>
  <c r="M10"/>
  <c r="M11"/>
  <c r="M12"/>
  <c r="M8"/>
  <c r="J9"/>
  <c r="J10"/>
  <c r="J11"/>
  <c r="J12"/>
  <c r="J8"/>
  <c r="P13"/>
  <c r="P14"/>
  <c r="C14" i="4"/>
  <c r="C14" i="5"/>
  <c r="C14" i="6"/>
  <c r="C14" i="7"/>
  <c r="C14" i="8"/>
  <c r="C14" i="9"/>
  <c r="C14" i="10"/>
  <c r="C14" i="11"/>
  <c r="C14" i="12"/>
  <c r="C14" i="13"/>
  <c r="C14" i="14"/>
  <c r="C5" i="92"/>
  <c r="S13" i="6"/>
  <c r="S14"/>
  <c r="M13"/>
  <c r="M14"/>
  <c r="J13"/>
  <c r="J14"/>
  <c r="B4"/>
  <c r="B2"/>
  <c r="C8" i="4"/>
  <c r="C8" i="5"/>
  <c r="C8" i="6"/>
  <c r="E8" i="4"/>
  <c r="E8" i="5"/>
  <c r="C9" i="4"/>
  <c r="C9" i="5"/>
  <c r="C9" i="6"/>
  <c r="E9" i="4"/>
  <c r="E9" i="5"/>
  <c r="C10" i="4"/>
  <c r="C10" i="5"/>
  <c r="C10" i="6"/>
  <c r="C10" i="7"/>
  <c r="C10" i="8"/>
  <c r="C10" i="9"/>
  <c r="C10" i="10"/>
  <c r="C10" i="11"/>
  <c r="C10" i="12"/>
  <c r="C10" i="13"/>
  <c r="C10" i="14"/>
  <c r="C5" i="17"/>
  <c r="E10" i="4"/>
  <c r="E10" i="5"/>
  <c r="D10" i="4"/>
  <c r="D10" i="5"/>
  <c r="C11" i="4"/>
  <c r="C11" i="5"/>
  <c r="C11" i="6"/>
  <c r="E11" i="4"/>
  <c r="E11" i="5"/>
  <c r="D12" i="4"/>
  <c r="D12" i="5"/>
  <c r="C12" i="4"/>
  <c r="C12" i="5"/>
  <c r="C12" i="6"/>
  <c r="C12" i="7"/>
  <c r="C12" i="8"/>
  <c r="C12" i="9"/>
  <c r="C12" i="10"/>
  <c r="C12" i="11"/>
  <c r="C12" i="12"/>
  <c r="C12" i="13"/>
  <c r="C12" i="14"/>
  <c r="C5" i="19"/>
  <c r="E12" i="4"/>
  <c r="E12" i="5"/>
  <c r="G27" i="4"/>
  <c r="H27"/>
  <c r="G26"/>
  <c r="G26" i="5"/>
  <c r="H26"/>
  <c r="E14" i="4"/>
  <c r="E14" i="5"/>
  <c r="G25" i="4"/>
  <c r="H25"/>
  <c r="G23"/>
  <c r="H23"/>
  <c r="G23" i="5"/>
  <c r="H23"/>
  <c r="G18" i="4"/>
  <c r="H18"/>
  <c r="G16"/>
  <c r="H16"/>
  <c r="C13"/>
  <c r="C13" i="5"/>
  <c r="C13" i="6"/>
  <c r="E13" i="4"/>
  <c r="E13" i="5"/>
  <c r="G28" i="4"/>
  <c r="H28"/>
  <c r="G28" i="5"/>
  <c r="D8" i="4"/>
  <c r="D8" i="5"/>
  <c r="S9" i="7"/>
  <c r="S9" i="8"/>
  <c r="S9" i="9"/>
  <c r="S9" i="10"/>
  <c r="S10" i="7"/>
  <c r="S10" i="8"/>
  <c r="S10" i="9"/>
  <c r="S10" i="10"/>
  <c r="S11" i="7"/>
  <c r="S11" i="8"/>
  <c r="S11" i="9"/>
  <c r="S11" i="10"/>
  <c r="S12" i="7"/>
  <c r="S12" i="8"/>
  <c r="S12" i="9"/>
  <c r="S12" i="10"/>
  <c r="S8" i="7"/>
  <c r="S8" i="8"/>
  <c r="S8" i="9"/>
  <c r="S8" i="10"/>
  <c r="P9" i="7"/>
  <c r="P9" i="8"/>
  <c r="P9" i="9"/>
  <c r="P9" i="10"/>
  <c r="P10" i="7"/>
  <c r="P10" i="8"/>
  <c r="P10" i="9"/>
  <c r="P10" i="10"/>
  <c r="P11" i="7"/>
  <c r="P11" i="8"/>
  <c r="P11" i="9"/>
  <c r="P11" i="10"/>
  <c r="P12" i="7"/>
  <c r="P12" i="8"/>
  <c r="P12" i="9"/>
  <c r="P12" i="10"/>
  <c r="P8" i="7"/>
  <c r="P8" i="8"/>
  <c r="P8" i="9"/>
  <c r="P8" i="10"/>
  <c r="M9" i="7"/>
  <c r="M9" i="8"/>
  <c r="M9" i="9"/>
  <c r="M9" i="10"/>
  <c r="M10" i="7"/>
  <c r="M10" i="8"/>
  <c r="M10" i="9"/>
  <c r="M10" i="10"/>
  <c r="M11" i="7"/>
  <c r="M11" i="8"/>
  <c r="M11" i="9"/>
  <c r="M11" i="10"/>
  <c r="M12" i="7"/>
  <c r="M12" i="8"/>
  <c r="M12" i="9"/>
  <c r="M12" i="10"/>
  <c r="M8" i="7"/>
  <c r="M8" i="8"/>
  <c r="M8" i="9"/>
  <c r="M8" i="10"/>
  <c r="J9" i="7"/>
  <c r="J9" i="8"/>
  <c r="J9" i="9"/>
  <c r="J9" i="10"/>
  <c r="J10" i="7"/>
  <c r="J10" i="8"/>
  <c r="J10" i="9"/>
  <c r="J10" i="10"/>
  <c r="J11" i="7"/>
  <c r="J11" i="8"/>
  <c r="J11" i="9"/>
  <c r="J11" i="10"/>
  <c r="J12" i="7"/>
  <c r="J12" i="8"/>
  <c r="J12" i="9"/>
  <c r="J12" i="10"/>
  <c r="J8" i="7"/>
  <c r="J8" i="8"/>
  <c r="J8" i="9"/>
  <c r="J8" i="10"/>
  <c r="P13"/>
  <c r="P14"/>
  <c r="S13" i="7"/>
  <c r="S13" i="8"/>
  <c r="S13" i="9"/>
  <c r="S13" i="10"/>
  <c r="S14" i="7"/>
  <c r="S14" i="8"/>
  <c r="S14" i="9"/>
  <c r="S14" i="10"/>
  <c r="P13" i="7"/>
  <c r="P13" i="8"/>
  <c r="P13" i="9"/>
  <c r="P14" i="7"/>
  <c r="P14" i="8"/>
  <c r="P14" i="9"/>
  <c r="M13" i="7"/>
  <c r="M13" i="8"/>
  <c r="M13" i="9"/>
  <c r="M13" i="10"/>
  <c r="M14" i="7"/>
  <c r="M14" i="8"/>
  <c r="M14" i="9"/>
  <c r="M14" i="10"/>
  <c r="J13" i="7"/>
  <c r="J13" i="8"/>
  <c r="J13" i="9"/>
  <c r="J13" i="10"/>
  <c r="J14" i="7"/>
  <c r="J14" i="8"/>
  <c r="J14" i="9"/>
  <c r="J14" i="10"/>
  <c r="B4"/>
  <c r="B2"/>
  <c r="G7" i="2"/>
  <c r="G8"/>
  <c r="G12"/>
  <c r="H12"/>
  <c r="G15"/>
  <c r="G16"/>
  <c r="G20"/>
  <c r="H20"/>
  <c r="I20"/>
  <c r="E2"/>
  <c r="G2"/>
  <c r="M3"/>
  <c r="R37" i="90"/>
  <c r="M9" i="2"/>
  <c r="N9"/>
  <c r="M11"/>
  <c r="N11"/>
  <c r="M12"/>
  <c r="N12"/>
  <c r="M13"/>
  <c r="N13"/>
  <c r="M15"/>
  <c r="N15"/>
  <c r="M16"/>
  <c r="N16"/>
  <c r="M17"/>
  <c r="N17"/>
  <c r="M21"/>
  <c r="N21"/>
  <c r="K5"/>
  <c r="L5"/>
  <c r="K9"/>
  <c r="L9"/>
  <c r="K13"/>
  <c r="L13"/>
  <c r="K15"/>
  <c r="Q49" i="90"/>
  <c r="K17" i="2"/>
  <c r="L17"/>
  <c r="K18"/>
  <c r="Q52" i="90"/>
  <c r="K20" i="2"/>
  <c r="L20"/>
  <c r="K21"/>
  <c r="L21"/>
  <c r="H3"/>
  <c r="I3"/>
  <c r="H4"/>
  <c r="I4"/>
  <c r="H9"/>
  <c r="I9"/>
  <c r="H15"/>
  <c r="P49" i="90"/>
  <c r="H17" i="2"/>
  <c r="I17"/>
  <c r="D2"/>
  <c r="C2"/>
  <c r="B2"/>
  <c r="P15"/>
  <c r="L18"/>
  <c r="P20"/>
  <c r="N3"/>
  <c r="P9"/>
  <c r="G15" i="15"/>
  <c r="G12"/>
  <c r="G13"/>
  <c r="G14"/>
  <c r="H15"/>
  <c r="G22"/>
  <c r="G47"/>
  <c r="G48"/>
  <c r="G49"/>
  <c r="H50"/>
  <c r="G50"/>
  <c r="H34"/>
  <c r="G29"/>
  <c r="G28"/>
  <c r="G30"/>
  <c r="G31"/>
  <c r="G40"/>
  <c r="G39"/>
  <c r="H40"/>
  <c r="G38"/>
  <c r="G32"/>
  <c r="H33"/>
  <c r="G33"/>
  <c r="G54"/>
  <c r="G53"/>
  <c r="H54"/>
  <c r="G51"/>
  <c r="G52"/>
  <c r="H52"/>
  <c r="G37"/>
  <c r="G36"/>
  <c r="G35"/>
  <c r="G34"/>
  <c r="G23"/>
  <c r="G21"/>
  <c r="G20"/>
  <c r="M8" i="11"/>
  <c r="M8" i="12"/>
  <c r="M8" i="13"/>
  <c r="M8" i="14"/>
  <c r="P8" i="11"/>
  <c r="P8" i="12"/>
  <c r="P8" i="13"/>
  <c r="P8" i="14"/>
  <c r="S8" i="11"/>
  <c r="S8" i="12"/>
  <c r="S8" i="13"/>
  <c r="S8" i="14"/>
  <c r="J8" i="11"/>
  <c r="J8" i="12"/>
  <c r="J8" i="13"/>
  <c r="J8" i="14"/>
  <c r="G13" i="16"/>
  <c r="G14"/>
  <c r="G12"/>
  <c r="H15"/>
  <c r="L37" i="90"/>
  <c r="G15" i="16"/>
  <c r="G22"/>
  <c r="G47"/>
  <c r="G48"/>
  <c r="G49"/>
  <c r="G50"/>
  <c r="H50"/>
  <c r="H34"/>
  <c r="G29"/>
  <c r="G28"/>
  <c r="H30"/>
  <c r="G30"/>
  <c r="G31"/>
  <c r="G40"/>
  <c r="G39"/>
  <c r="H40"/>
  <c r="G38"/>
  <c r="G32"/>
  <c r="H33"/>
  <c r="G33"/>
  <c r="G54"/>
  <c r="G53"/>
  <c r="H54"/>
  <c r="G51"/>
  <c r="G52"/>
  <c r="H52"/>
  <c r="G37"/>
  <c r="G36"/>
  <c r="G35"/>
  <c r="G34"/>
  <c r="G23"/>
  <c r="G21"/>
  <c r="G20"/>
  <c r="M9" i="11"/>
  <c r="M9" i="12"/>
  <c r="M9" i="13"/>
  <c r="M9" i="14"/>
  <c r="P9" i="11"/>
  <c r="P9" i="12"/>
  <c r="P9" i="13"/>
  <c r="P9" i="14"/>
  <c r="S9" i="11"/>
  <c r="S9" i="12"/>
  <c r="S9" i="13"/>
  <c r="S9" i="14"/>
  <c r="J9" i="11"/>
  <c r="J9" i="12"/>
  <c r="J9" i="13"/>
  <c r="J9" i="14"/>
  <c r="G12" i="17"/>
  <c r="G13"/>
  <c r="G14"/>
  <c r="G15"/>
  <c r="H15"/>
  <c r="L38" i="90"/>
  <c r="G22" i="17"/>
  <c r="G47"/>
  <c r="G48"/>
  <c r="H50"/>
  <c r="G49"/>
  <c r="G50"/>
  <c r="H34"/>
  <c r="G29"/>
  <c r="G28"/>
  <c r="H30"/>
  <c r="G30"/>
  <c r="G31"/>
  <c r="G40"/>
  <c r="G39"/>
  <c r="G38"/>
  <c r="H40"/>
  <c r="G32"/>
  <c r="H33"/>
  <c r="G33"/>
  <c r="G54"/>
  <c r="G53"/>
  <c r="H54"/>
  <c r="G51"/>
  <c r="G52"/>
  <c r="H52"/>
  <c r="G37"/>
  <c r="G36"/>
  <c r="G35"/>
  <c r="G34"/>
  <c r="G23"/>
  <c r="G21"/>
  <c r="G20"/>
  <c r="M10" i="11"/>
  <c r="M10" i="12"/>
  <c r="M10" i="13"/>
  <c r="M10" i="14"/>
  <c r="P10" i="11"/>
  <c r="P10" i="12"/>
  <c r="P10" i="13"/>
  <c r="P10" i="14"/>
  <c r="S10" i="11"/>
  <c r="S10" i="12"/>
  <c r="S10" i="13"/>
  <c r="S10" i="14"/>
  <c r="J10" i="11"/>
  <c r="J10" i="12"/>
  <c r="J10" i="13"/>
  <c r="J10" i="14"/>
  <c r="G22" i="18"/>
  <c r="G47"/>
  <c r="G48"/>
  <c r="H50"/>
  <c r="G49"/>
  <c r="G50"/>
  <c r="H34"/>
  <c r="G29"/>
  <c r="G28"/>
  <c r="H30"/>
  <c r="G30"/>
  <c r="G31"/>
  <c r="G40"/>
  <c r="G39"/>
  <c r="G38"/>
  <c r="H40"/>
  <c r="G32"/>
  <c r="H33"/>
  <c r="G33"/>
  <c r="G12"/>
  <c r="H15"/>
  <c r="L39" i="90"/>
  <c r="G13" i="18"/>
  <c r="G14"/>
  <c r="G15"/>
  <c r="G54"/>
  <c r="H54"/>
  <c r="G53"/>
  <c r="G51"/>
  <c r="H52"/>
  <c r="G52"/>
  <c r="G37"/>
  <c r="G36"/>
  <c r="G35"/>
  <c r="G34"/>
  <c r="G23"/>
  <c r="G21"/>
  <c r="G20"/>
  <c r="M11" i="11"/>
  <c r="M11" i="12"/>
  <c r="M11" i="13"/>
  <c r="M11" i="14"/>
  <c r="P11" i="11"/>
  <c r="P11" i="12"/>
  <c r="P11" i="13"/>
  <c r="P11" i="14"/>
  <c r="S11" i="11"/>
  <c r="S11" i="12"/>
  <c r="S11" i="13"/>
  <c r="S11" i="14"/>
  <c r="J11" i="11"/>
  <c r="J11" i="12"/>
  <c r="J11" i="13"/>
  <c r="J11" i="14"/>
  <c r="G22" i="19"/>
  <c r="G47"/>
  <c r="G48"/>
  <c r="G49"/>
  <c r="G50"/>
  <c r="H34"/>
  <c r="G29"/>
  <c r="G28"/>
  <c r="G30"/>
  <c r="H30"/>
  <c r="G31"/>
  <c r="G40"/>
  <c r="G39"/>
  <c r="G38"/>
  <c r="H40"/>
  <c r="G32"/>
  <c r="G33"/>
  <c r="H33"/>
  <c r="G12"/>
  <c r="G13"/>
  <c r="G14"/>
  <c r="G15"/>
  <c r="H15"/>
  <c r="L40" i="90"/>
  <c r="G54" i="19"/>
  <c r="G53"/>
  <c r="H54"/>
  <c r="G51"/>
  <c r="H52"/>
  <c r="G52"/>
  <c r="G37"/>
  <c r="G36"/>
  <c r="G35"/>
  <c r="G34"/>
  <c r="G23"/>
  <c r="G21"/>
  <c r="G20"/>
  <c r="M12" i="11"/>
  <c r="M12" i="12"/>
  <c r="M12" i="13"/>
  <c r="M12" i="14"/>
  <c r="P12" i="11"/>
  <c r="P12" i="12"/>
  <c r="P12" i="13"/>
  <c r="P12" i="14"/>
  <c r="S12" i="11"/>
  <c r="S12" i="12"/>
  <c r="S12" i="13"/>
  <c r="S12" i="14"/>
  <c r="J12" i="11"/>
  <c r="J12" i="12"/>
  <c r="J12" i="13"/>
  <c r="J12" i="14"/>
  <c r="G22" i="20"/>
  <c r="G47"/>
  <c r="G48"/>
  <c r="G49"/>
  <c r="G50"/>
  <c r="H34"/>
  <c r="G29"/>
  <c r="G28"/>
  <c r="G30"/>
  <c r="H30"/>
  <c r="G31"/>
  <c r="G40"/>
  <c r="G39"/>
  <c r="G38"/>
  <c r="H40"/>
  <c r="G32"/>
  <c r="G33"/>
  <c r="H33"/>
  <c r="G54"/>
  <c r="G53"/>
  <c r="H54"/>
  <c r="G51"/>
  <c r="H52"/>
  <c r="G52"/>
  <c r="G37"/>
  <c r="G36"/>
  <c r="G35"/>
  <c r="G34"/>
  <c r="G23"/>
  <c r="G21"/>
  <c r="G20"/>
  <c r="M13" i="11"/>
  <c r="M13" i="12"/>
  <c r="M13" i="13"/>
  <c r="M13" i="14"/>
  <c r="P13" i="11"/>
  <c r="P13" i="12"/>
  <c r="P13" i="13"/>
  <c r="P13" i="14"/>
  <c r="S13" i="11"/>
  <c r="S13" i="12"/>
  <c r="S13" i="13"/>
  <c r="S13" i="14"/>
  <c r="J13" i="11"/>
  <c r="J13" i="12"/>
  <c r="J13" i="13"/>
  <c r="J13" i="14"/>
  <c r="S14" i="11"/>
  <c r="S14" i="12"/>
  <c r="S14" i="13"/>
  <c r="S14" i="14"/>
  <c r="P14" i="11"/>
  <c r="P14" i="12"/>
  <c r="P14" i="13"/>
  <c r="P14" i="14"/>
  <c r="M14" i="11"/>
  <c r="M14" i="12"/>
  <c r="M14" i="13"/>
  <c r="M14" i="14"/>
  <c r="J14" i="11"/>
  <c r="J14" i="12"/>
  <c r="J14" i="13"/>
  <c r="J14" i="14"/>
  <c r="G20" i="92"/>
  <c r="G21"/>
  <c r="G22"/>
  <c r="G23"/>
  <c r="G28"/>
  <c r="H30"/>
  <c r="G29"/>
  <c r="G30"/>
  <c r="G31"/>
  <c r="G32"/>
  <c r="H33"/>
  <c r="G33"/>
  <c r="G34"/>
  <c r="H34"/>
  <c r="G35"/>
  <c r="G36"/>
  <c r="G37"/>
  <c r="G38"/>
  <c r="H40"/>
  <c r="G39"/>
  <c r="G40"/>
  <c r="G47"/>
  <c r="G48"/>
  <c r="G49"/>
  <c r="G50"/>
  <c r="G51"/>
  <c r="H52"/>
  <c r="G52"/>
  <c r="G53"/>
  <c r="H54"/>
  <c r="G54"/>
  <c r="B4" i="14"/>
  <c r="B2"/>
  <c r="B4" i="4"/>
  <c r="B2"/>
  <c r="H26"/>
  <c r="B2" i="3"/>
  <c r="H26"/>
  <c r="H27"/>
  <c r="H28"/>
  <c r="B4"/>
  <c r="H23"/>
  <c r="H24"/>
  <c r="H25"/>
  <c r="H15"/>
  <c r="H16"/>
  <c r="H17"/>
  <c r="H18"/>
  <c r="H20"/>
  <c r="H21"/>
  <c r="H22"/>
  <c r="B4" i="9"/>
  <c r="B2"/>
  <c r="B4" i="8"/>
  <c r="B2"/>
  <c r="B4" i="5"/>
  <c r="B2"/>
  <c r="H28"/>
  <c r="B4" i="7"/>
  <c r="B2"/>
  <c r="B4" i="13"/>
  <c r="B2"/>
  <c r="B4" i="12"/>
  <c r="B2"/>
  <c r="B4" i="11"/>
  <c r="B2"/>
  <c r="L36" i="90"/>
  <c r="B36"/>
  <c r="B37"/>
  <c r="B38"/>
  <c r="B39"/>
  <c r="B40"/>
  <c r="H37"/>
  <c r="H38"/>
  <c r="H39"/>
  <c r="H40"/>
  <c r="H41"/>
  <c r="H42"/>
  <c r="H43"/>
  <c r="H44"/>
  <c r="H45"/>
  <c r="H46"/>
  <c r="H47"/>
  <c r="H48"/>
  <c r="H49"/>
  <c r="H50"/>
  <c r="H51"/>
  <c r="H52"/>
  <c r="H53"/>
  <c r="H54"/>
  <c r="H55"/>
  <c r="H56"/>
  <c r="J37"/>
  <c r="J38"/>
  <c r="J39"/>
  <c r="J40"/>
  <c r="J41"/>
  <c r="J42"/>
  <c r="J43"/>
  <c r="J44"/>
  <c r="J45"/>
  <c r="J46"/>
  <c r="J47"/>
  <c r="J48"/>
  <c r="J49"/>
  <c r="J50"/>
  <c r="J51"/>
  <c r="J52"/>
  <c r="J53"/>
  <c r="J54"/>
  <c r="J55"/>
  <c r="J56"/>
  <c r="J36"/>
  <c r="B41"/>
  <c r="B42"/>
  <c r="B43"/>
  <c r="B44"/>
  <c r="B45"/>
  <c r="B46"/>
  <c r="B47"/>
  <c r="B48"/>
  <c r="B49"/>
  <c r="B50"/>
  <c r="B51"/>
  <c r="B52"/>
  <c r="B53"/>
  <c r="B54"/>
  <c r="B55"/>
  <c r="B56"/>
  <c r="A36"/>
  <c r="A37"/>
  <c r="A38"/>
  <c r="A39"/>
  <c r="M54"/>
  <c r="N54"/>
  <c r="A1"/>
  <c r="C37"/>
  <c r="C38"/>
  <c r="C39"/>
  <c r="C40"/>
  <c r="C41"/>
  <c r="C42"/>
  <c r="C43"/>
  <c r="C44"/>
  <c r="C45"/>
  <c r="C46"/>
  <c r="C47"/>
  <c r="C48"/>
  <c r="C49"/>
  <c r="C50"/>
  <c r="C51"/>
  <c r="C52"/>
  <c r="C53"/>
  <c r="C54"/>
  <c r="C55"/>
  <c r="C56"/>
  <c r="C36"/>
  <c r="D36"/>
  <c r="D37"/>
  <c r="D38"/>
  <c r="D39"/>
  <c r="D40"/>
  <c r="D41"/>
  <c r="D42"/>
  <c r="D43"/>
  <c r="D44"/>
  <c r="D45"/>
  <c r="D46"/>
  <c r="D47"/>
  <c r="D48"/>
  <c r="D49"/>
  <c r="D50"/>
  <c r="H36"/>
  <c r="A40"/>
  <c r="A41"/>
  <c r="A42"/>
  <c r="A43"/>
  <c r="A44"/>
  <c r="A45"/>
  <c r="A46"/>
  <c r="A47"/>
  <c r="A48"/>
  <c r="A49"/>
  <c r="A50"/>
  <c r="A51"/>
  <c r="A52"/>
  <c r="A53"/>
  <c r="A54"/>
  <c r="A55"/>
  <c r="A56"/>
  <c r="F37"/>
  <c r="F38"/>
  <c r="F39"/>
  <c r="F40"/>
  <c r="F41"/>
  <c r="F42"/>
  <c r="F43"/>
  <c r="O43"/>
  <c r="F44"/>
  <c r="F45"/>
  <c r="F46"/>
  <c r="F47"/>
  <c r="F48"/>
  <c r="F49"/>
  <c r="O49"/>
  <c r="F50"/>
  <c r="D51"/>
  <c r="F51"/>
  <c r="D52"/>
  <c r="F52"/>
  <c r="D53"/>
  <c r="F53"/>
  <c r="D54"/>
  <c r="F54"/>
  <c r="D55"/>
  <c r="F55"/>
  <c r="D56"/>
  <c r="F56"/>
  <c r="F36"/>
  <c r="H50" i="92"/>
  <c r="H50" i="20"/>
  <c r="H50" i="19"/>
  <c r="Q40" i="90"/>
  <c r="L6" i="2"/>
  <c r="O47" i="90"/>
  <c r="P13" i="2"/>
  <c r="B51" i="6"/>
  <c r="B51" i="7"/>
  <c r="G51" i="5"/>
  <c r="H51"/>
  <c r="B68" i="6"/>
  <c r="G68"/>
  <c r="H68"/>
  <c r="G68" i="5"/>
  <c r="H68"/>
  <c r="G80" i="4"/>
  <c r="H80"/>
  <c r="G71" i="5"/>
  <c r="H71"/>
  <c r="G55" i="4"/>
  <c r="H55"/>
  <c r="N26"/>
  <c r="T26"/>
  <c r="K31"/>
  <c r="Q51"/>
  <c r="Q64"/>
  <c r="D68"/>
  <c r="D68" i="5"/>
  <c r="N80" i="4"/>
  <c r="T80"/>
  <c r="D85"/>
  <c r="D85" i="5"/>
  <c r="B87"/>
  <c r="Q87"/>
  <c r="D13" i="4"/>
  <c r="D13" i="5"/>
  <c r="G15" i="4"/>
  <c r="H15"/>
  <c r="O21" i="2"/>
  <c r="Q3"/>
  <c r="D89" i="4"/>
  <c r="D89" i="5"/>
  <c r="G89" i="4"/>
  <c r="H89"/>
  <c r="G82"/>
  <c r="H82"/>
  <c r="G74"/>
  <c r="H74"/>
  <c r="G66"/>
  <c r="H66"/>
  <c r="G58"/>
  <c r="H58"/>
  <c r="G51"/>
  <c r="H51"/>
  <c r="G37"/>
  <c r="H37"/>
  <c r="G35"/>
  <c r="H35"/>
  <c r="G29"/>
  <c r="H29"/>
  <c r="N89"/>
  <c r="T89"/>
  <c r="T17"/>
  <c r="D18"/>
  <c r="D18" i="5"/>
  <c r="Q22"/>
  <c r="K23" i="4"/>
  <c r="Q23"/>
  <c r="D24"/>
  <c r="D24" i="5"/>
  <c r="Q24" i="4"/>
  <c r="D25"/>
  <c r="D25" i="5"/>
  <c r="N29" i="4"/>
  <c r="T29"/>
  <c r="Q31"/>
  <c r="K34"/>
  <c r="K35"/>
  <c r="Q35"/>
  <c r="N37"/>
  <c r="T37"/>
  <c r="N44"/>
  <c r="T44"/>
  <c r="K51"/>
  <c r="T51"/>
  <c r="K54"/>
  <c r="Q54"/>
  <c r="W54"/>
  <c r="B54" i="5"/>
  <c r="B54" i="6"/>
  <c r="K54"/>
  <c r="W63" i="4"/>
  <c r="B63" i="5"/>
  <c r="N66" i="4"/>
  <c r="T66"/>
  <c r="N68"/>
  <c r="T68"/>
  <c r="K69"/>
  <c r="Q71" i="6"/>
  <c r="T74" i="4"/>
  <c r="K79"/>
  <c r="N82"/>
  <c r="T82"/>
  <c r="D86"/>
  <c r="D86" i="5"/>
  <c r="N87" i="4"/>
  <c r="T87"/>
  <c r="O3" i="2"/>
  <c r="Q16" i="4"/>
  <c r="Q86"/>
  <c r="Q54" i="90"/>
  <c r="Q47"/>
  <c r="L15" i="2"/>
  <c r="R47" i="90"/>
  <c r="R46"/>
  <c r="Q43"/>
  <c r="H21" i="2"/>
  <c r="P55" i="90"/>
  <c r="H13" i="2"/>
  <c r="G68" i="4"/>
  <c r="H68"/>
  <c r="G31"/>
  <c r="H31"/>
  <c r="T22" i="5"/>
  <c r="N23" i="4"/>
  <c r="T23"/>
  <c r="D26"/>
  <c r="D26" i="5"/>
  <c r="N35" i="4"/>
  <c r="T35"/>
  <c r="Q38"/>
  <c r="Q46"/>
  <c r="D47" i="6"/>
  <c r="N51" i="4"/>
  <c r="W51"/>
  <c r="D54"/>
  <c r="D54" i="5"/>
  <c r="N54" i="4"/>
  <c r="D55"/>
  <c r="D55" i="5"/>
  <c r="D63" i="4"/>
  <c r="D63" i="5"/>
  <c r="K64" i="4"/>
  <c r="K66"/>
  <c r="Q66"/>
  <c r="K68"/>
  <c r="Q68"/>
  <c r="W68"/>
  <c r="D80"/>
  <c r="D80" i="5"/>
  <c r="K82" i="4"/>
  <c r="Q82"/>
  <c r="K85"/>
  <c r="T85"/>
  <c r="M55" i="90"/>
  <c r="N55"/>
  <c r="R21" i="2"/>
  <c r="R15"/>
  <c r="M49" i="90"/>
  <c r="N49"/>
  <c r="P4" i="2"/>
  <c r="O38" i="90"/>
  <c r="Q55" i="5"/>
  <c r="G55"/>
  <c r="H55"/>
  <c r="W55"/>
  <c r="B58" i="6"/>
  <c r="G58"/>
  <c r="H58"/>
  <c r="G58" i="5"/>
  <c r="H58"/>
  <c r="M51" i="90"/>
  <c r="N51"/>
  <c r="R17" i="2"/>
  <c r="R9"/>
  <c r="M43" i="90"/>
  <c r="I21" i="2"/>
  <c r="I13"/>
  <c r="P47" i="90"/>
  <c r="O17" i="2"/>
  <c r="P17"/>
  <c r="D15" i="4"/>
  <c r="D15" i="5"/>
  <c r="N15" i="4"/>
  <c r="T15"/>
  <c r="D88"/>
  <c r="D88" i="5"/>
  <c r="G31"/>
  <c r="H31"/>
  <c r="K90" i="4"/>
  <c r="K88"/>
  <c r="N90"/>
  <c r="N88"/>
  <c r="Q90"/>
  <c r="Q88"/>
  <c r="T90"/>
  <c r="T88"/>
  <c r="W90"/>
  <c r="W88"/>
  <c r="T19"/>
  <c r="D31"/>
  <c r="D31" i="5"/>
  <c r="K33" i="4"/>
  <c r="Q33"/>
  <c r="W33"/>
  <c r="D38"/>
  <c r="D38" i="5"/>
  <c r="K43" i="4"/>
  <c r="B43" i="6"/>
  <c r="K43"/>
  <c r="K63" i="5"/>
  <c r="D64" i="4"/>
  <c r="D64" i="5"/>
  <c r="B64"/>
  <c r="G64"/>
  <c r="H64"/>
  <c r="D69" i="4"/>
  <c r="D69" i="5"/>
  <c r="T71" i="6"/>
  <c r="N75" i="4"/>
  <c r="T75"/>
  <c r="K76"/>
  <c r="Q76"/>
  <c r="W76"/>
  <c r="B76" i="5"/>
  <c r="G76"/>
  <c r="H76"/>
  <c r="K78" i="4"/>
  <c r="Q78"/>
  <c r="W78"/>
  <c r="B78" i="5"/>
  <c r="G78"/>
  <c r="H78"/>
  <c r="B86"/>
  <c r="G86"/>
  <c r="H86"/>
  <c r="R43" i="90"/>
  <c r="P37"/>
  <c r="Q37"/>
  <c r="H8" i="2"/>
  <c r="P42" i="90"/>
  <c r="R51"/>
  <c r="R49"/>
  <c r="I15" i="2"/>
  <c r="M20"/>
  <c r="M4"/>
  <c r="N4"/>
  <c r="G22" i="4"/>
  <c r="H22"/>
  <c r="G24"/>
  <c r="H24"/>
  <c r="H5" i="2"/>
  <c r="I5"/>
  <c r="K15" i="4"/>
  <c r="Q15"/>
  <c r="W15"/>
  <c r="D16"/>
  <c r="D16" i="5"/>
  <c r="B16"/>
  <c r="G90" i="4"/>
  <c r="H90"/>
  <c r="G86"/>
  <c r="H86"/>
  <c r="G75"/>
  <c r="H75"/>
  <c r="G70"/>
  <c r="H70"/>
  <c r="G63" i="5"/>
  <c r="H63"/>
  <c r="G59" i="4"/>
  <c r="H59"/>
  <c r="G46"/>
  <c r="H46"/>
  <c r="G43"/>
  <c r="H43"/>
  <c r="G32"/>
  <c r="H32"/>
  <c r="K18"/>
  <c r="Q18"/>
  <c r="W18"/>
  <c r="D19"/>
  <c r="D19" i="5"/>
  <c r="D22" i="4"/>
  <c r="D22" i="5"/>
  <c r="K22"/>
  <c r="Q22" i="4"/>
  <c r="N24"/>
  <c r="T24"/>
  <c r="N31"/>
  <c r="T31"/>
  <c r="D33"/>
  <c r="D33" i="5"/>
  <c r="D34" i="4"/>
  <c r="D34" i="5"/>
  <c r="N34" i="4"/>
  <c r="T34"/>
  <c r="N38"/>
  <c r="T38"/>
  <c r="K41"/>
  <c r="D43"/>
  <c r="D43" i="5"/>
  <c r="N43" i="4"/>
  <c r="T43"/>
  <c r="D58"/>
  <c r="D58" i="5"/>
  <c r="N63"/>
  <c r="N64" i="4"/>
  <c r="T64"/>
  <c r="Q67" i="6"/>
  <c r="N69" i="4"/>
  <c r="T69"/>
  <c r="K70"/>
  <c r="Q70"/>
  <c r="W70"/>
  <c r="B70" i="5"/>
  <c r="G70"/>
  <c r="H70"/>
  <c r="N72" i="4"/>
  <c r="B72" i="5"/>
  <c r="B72" i="6"/>
  <c r="D72"/>
  <c r="K74" i="4"/>
  <c r="Q74"/>
  <c r="W74"/>
  <c r="B74" i="5"/>
  <c r="G74"/>
  <c r="H74"/>
  <c r="D76" i="4"/>
  <c r="D76" i="5"/>
  <c r="N79" i="4"/>
  <c r="T79"/>
  <c r="T81"/>
  <c r="N85"/>
  <c r="B85" i="5"/>
  <c r="T85"/>
  <c r="N86" i="4"/>
  <c r="T86"/>
  <c r="G22" i="5"/>
  <c r="H22"/>
  <c r="G24"/>
  <c r="H24"/>
  <c r="N16" i="4"/>
  <c r="T16"/>
  <c r="D90"/>
  <c r="D90" i="5"/>
  <c r="G85" i="4"/>
  <c r="H85"/>
  <c r="G76"/>
  <c r="H76"/>
  <c r="G72"/>
  <c r="H72"/>
  <c r="G64"/>
  <c r="H64"/>
  <c r="G54" i="5"/>
  <c r="H54"/>
  <c r="G50"/>
  <c r="H50"/>
  <c r="G38" i="4"/>
  <c r="H38"/>
  <c r="G33"/>
  <c r="H33"/>
  <c r="T22"/>
  <c r="Q28"/>
  <c r="W28"/>
  <c r="N33"/>
  <c r="T33"/>
  <c r="Q41"/>
  <c r="N46"/>
  <c r="T46"/>
  <c r="Q63" i="5"/>
  <c r="T72" i="4"/>
  <c r="K75"/>
  <c r="Q75"/>
  <c r="N76"/>
  <c r="D78"/>
  <c r="D78" i="5"/>
  <c r="N78" i="4"/>
  <c r="D79"/>
  <c r="D79" i="5"/>
  <c r="Q85" i="4"/>
  <c r="K7" i="2"/>
  <c r="L7"/>
  <c r="H7"/>
  <c r="I7"/>
  <c r="M7"/>
  <c r="N7"/>
  <c r="O7"/>
  <c r="O41" i="90"/>
  <c r="M36"/>
  <c r="N36"/>
  <c r="R2" i="2"/>
  <c r="R53" i="90"/>
  <c r="N19" i="2"/>
  <c r="B90" i="6"/>
  <c r="T90"/>
  <c r="K90" i="5"/>
  <c r="Q90"/>
  <c r="W90"/>
  <c r="W88"/>
  <c r="Q88"/>
  <c r="E31" i="7"/>
  <c r="N31" i="6"/>
  <c r="G31"/>
  <c r="H31"/>
  <c r="Q31"/>
  <c r="D31"/>
  <c r="T31"/>
  <c r="B31" i="7"/>
  <c r="G31"/>
  <c r="H31"/>
  <c r="B32"/>
  <c r="B32" i="8"/>
  <c r="N32" i="6"/>
  <c r="D32"/>
  <c r="K59" i="5"/>
  <c r="W59"/>
  <c r="Q59"/>
  <c r="G59"/>
  <c r="H59"/>
  <c r="B69" i="6"/>
  <c r="G69" i="5"/>
  <c r="H69"/>
  <c r="E83" i="7"/>
  <c r="G83" i="6"/>
  <c r="H83"/>
  <c r="W83"/>
  <c r="O45" i="90"/>
  <c r="P11" i="2"/>
  <c r="E57" i="6"/>
  <c r="C57" i="7"/>
  <c r="C57" i="8"/>
  <c r="C57" i="9"/>
  <c r="C57" i="10"/>
  <c r="C57" i="11"/>
  <c r="C57" i="12"/>
  <c r="C57" i="13"/>
  <c r="C57" i="14"/>
  <c r="E62" i="6"/>
  <c r="C62" i="7"/>
  <c r="C62" i="8"/>
  <c r="C62" i="9"/>
  <c r="C62" i="10"/>
  <c r="C62" i="11"/>
  <c r="C62" i="12"/>
  <c r="C62" i="13"/>
  <c r="C62" i="14"/>
  <c r="P39" i="90"/>
  <c r="W89" i="5"/>
  <c r="N89"/>
  <c r="G89"/>
  <c r="H89"/>
  <c r="E27" i="7"/>
  <c r="T27" i="6"/>
  <c r="B27" i="7"/>
  <c r="G27"/>
  <c r="H27"/>
  <c r="Q27" i="6"/>
  <c r="G27"/>
  <c r="H27"/>
  <c r="N27"/>
  <c r="D27"/>
  <c r="B36" i="7"/>
  <c r="D36" i="6"/>
  <c r="Q36"/>
  <c r="N36"/>
  <c r="C60" i="7"/>
  <c r="C60" i="8"/>
  <c r="C60" i="9"/>
  <c r="C60" i="10"/>
  <c r="C60" i="11"/>
  <c r="C60" i="12"/>
  <c r="C60" i="13"/>
  <c r="C60" i="14"/>
  <c r="E60" i="6"/>
  <c r="C89" i="7"/>
  <c r="C89" i="8"/>
  <c r="C89" i="9"/>
  <c r="C89" i="10"/>
  <c r="C89" i="11"/>
  <c r="C89" i="12"/>
  <c r="C89" i="13"/>
  <c r="C89" i="14"/>
  <c r="E89" i="6"/>
  <c r="E23" i="7"/>
  <c r="B23"/>
  <c r="B23" i="8"/>
  <c r="Q23" i="6"/>
  <c r="T23"/>
  <c r="N23"/>
  <c r="D23"/>
  <c r="G23"/>
  <c r="H23"/>
  <c r="E35" i="7"/>
  <c r="B35"/>
  <c r="G35"/>
  <c r="H35"/>
  <c r="Q35" i="6"/>
  <c r="N35"/>
  <c r="D35"/>
  <c r="G35"/>
  <c r="H35"/>
  <c r="T35"/>
  <c r="G61" i="5"/>
  <c r="H61"/>
  <c r="W61"/>
  <c r="T45" i="4"/>
  <c r="O51" i="90"/>
  <c r="R45"/>
  <c r="R38"/>
  <c r="R13" i="2"/>
  <c r="H19"/>
  <c r="H11"/>
  <c r="K11"/>
  <c r="M2"/>
  <c r="N2"/>
  <c r="M5"/>
  <c r="D14" i="4"/>
  <c r="D14" i="5"/>
  <c r="D14" i="6"/>
  <c r="G27" i="5"/>
  <c r="H27"/>
  <c r="O2" i="2"/>
  <c r="P2"/>
  <c r="O19"/>
  <c r="Q19"/>
  <c r="Q11"/>
  <c r="Q5"/>
  <c r="B9" i="5"/>
  <c r="T9"/>
  <c r="K16" i="4"/>
  <c r="Q16" i="5"/>
  <c r="T16"/>
  <c r="B16" i="6"/>
  <c r="K16"/>
  <c r="G83" i="5"/>
  <c r="H83"/>
  <c r="G77" i="4"/>
  <c r="H77"/>
  <c r="G65"/>
  <c r="H65"/>
  <c r="G53"/>
  <c r="H53"/>
  <c r="G42"/>
  <c r="H42"/>
  <c r="G40"/>
  <c r="H40"/>
  <c r="G32" i="5"/>
  <c r="H32"/>
  <c r="K27" i="4"/>
  <c r="Q32"/>
  <c r="W32"/>
  <c r="K39"/>
  <c r="B39" i="6"/>
  <c r="W39"/>
  <c r="K40" i="4"/>
  <c r="Q40"/>
  <c r="W40"/>
  <c r="B40" i="6"/>
  <c r="D40"/>
  <c r="W43" i="4"/>
  <c r="B43" i="7"/>
  <c r="G43"/>
  <c r="H43"/>
  <c r="K45" i="4"/>
  <c r="B45" i="6"/>
  <c r="K45"/>
  <c r="K48" i="4"/>
  <c r="Q48"/>
  <c r="W48"/>
  <c r="B48" i="5"/>
  <c r="N48"/>
  <c r="N49" i="4"/>
  <c r="W49"/>
  <c r="B49" i="5"/>
  <c r="W49"/>
  <c r="K52" i="4"/>
  <c r="Q52"/>
  <c r="W52"/>
  <c r="B52" i="5"/>
  <c r="T52"/>
  <c r="N53" i="4"/>
  <c r="W53"/>
  <c r="B53" i="5"/>
  <c r="N53"/>
  <c r="W58"/>
  <c r="N65" i="4"/>
  <c r="T65"/>
  <c r="B65" i="5"/>
  <c r="N65"/>
  <c r="T67" i="6"/>
  <c r="Q72" i="4"/>
  <c r="N73"/>
  <c r="T73"/>
  <c r="B73" i="5"/>
  <c r="K77" i="4"/>
  <c r="Q77"/>
  <c r="W77"/>
  <c r="B77" i="5"/>
  <c r="G77"/>
  <c r="H77"/>
  <c r="Q81" i="4"/>
  <c r="B81" i="5"/>
  <c r="W86" i="4"/>
  <c r="B86" i="6"/>
  <c r="W86"/>
  <c r="W87" i="4"/>
  <c r="W41"/>
  <c r="Q58" i="5"/>
  <c r="R55" i="90"/>
  <c r="P51"/>
  <c r="P43"/>
  <c r="K19" i="2"/>
  <c r="K2"/>
  <c r="H2"/>
  <c r="I2"/>
  <c r="G28" i="6"/>
  <c r="H28"/>
  <c r="G43"/>
  <c r="H43"/>
  <c r="G52" i="4"/>
  <c r="H52"/>
  <c r="G45"/>
  <c r="H45"/>
  <c r="G39"/>
  <c r="H39"/>
  <c r="W24"/>
  <c r="D27"/>
  <c r="D27" i="5"/>
  <c r="N27" i="4"/>
  <c r="W27"/>
  <c r="K32"/>
  <c r="D39"/>
  <c r="D39" i="5"/>
  <c r="N39" i="4"/>
  <c r="W39"/>
  <c r="D40"/>
  <c r="D40" i="5"/>
  <c r="D41" i="4"/>
  <c r="D41" i="5"/>
  <c r="N41" i="4"/>
  <c r="T41"/>
  <c r="D42"/>
  <c r="D42" i="5"/>
  <c r="N42" i="4"/>
  <c r="T42"/>
  <c r="T43" i="6"/>
  <c r="N45" i="4"/>
  <c r="W45"/>
  <c r="D49"/>
  <c r="D49" i="5"/>
  <c r="Q49" i="4"/>
  <c r="D53"/>
  <c r="D53" i="5"/>
  <c r="Q53" i="4"/>
  <c r="D65"/>
  <c r="D65" i="5"/>
  <c r="W65" i="4"/>
  <c r="W66"/>
  <c r="D73"/>
  <c r="D73" i="5"/>
  <c r="W73" i="4"/>
  <c r="B75" i="5"/>
  <c r="D77" i="4"/>
  <c r="D77" i="5"/>
  <c r="N81" i="4"/>
  <c r="W81"/>
  <c r="B82" i="5"/>
  <c r="W82"/>
  <c r="W42" i="4"/>
  <c r="G16" i="5"/>
  <c r="H16"/>
  <c r="K16"/>
  <c r="N43" i="90"/>
  <c r="G81" i="4"/>
  <c r="H81"/>
  <c r="G73"/>
  <c r="H73"/>
  <c r="G67" i="5"/>
  <c r="H67"/>
  <c r="G49" i="4"/>
  <c r="H49"/>
  <c r="W23"/>
  <c r="Q27"/>
  <c r="D28" i="6"/>
  <c r="D32" i="4"/>
  <c r="D32" i="5"/>
  <c r="N32" i="4"/>
  <c r="T32"/>
  <c r="W35"/>
  <c r="W36"/>
  <c r="Q39"/>
  <c r="N40"/>
  <c r="T40"/>
  <c r="D43" i="6"/>
  <c r="Q45" i="4"/>
  <c r="N48"/>
  <c r="K49"/>
  <c r="N52"/>
  <c r="K53"/>
  <c r="E56" i="6"/>
  <c r="K58" i="5"/>
  <c r="N77" i="4"/>
  <c r="W79"/>
  <c r="D81"/>
  <c r="D81" i="5"/>
  <c r="R7" i="2"/>
  <c r="M41" i="90"/>
  <c r="N41"/>
  <c r="C9" i="7"/>
  <c r="C9" i="8"/>
  <c r="C9" i="9"/>
  <c r="C9" i="10"/>
  <c r="C9" i="11"/>
  <c r="C9" i="12"/>
  <c r="C9" i="13"/>
  <c r="C9" i="14"/>
  <c r="C5" i="16"/>
  <c r="E9" i="6"/>
  <c r="I8" i="2"/>
  <c r="E16" i="6"/>
  <c r="C16" i="7"/>
  <c r="C16" i="8"/>
  <c r="C16" i="9"/>
  <c r="C16" i="10"/>
  <c r="C16" i="11"/>
  <c r="C16" i="12"/>
  <c r="C16" i="13"/>
  <c r="C16" i="14"/>
  <c r="C5" i="95"/>
  <c r="C22" i="7"/>
  <c r="C22" i="8"/>
  <c r="C22" i="9"/>
  <c r="C22" i="10"/>
  <c r="C22" i="11"/>
  <c r="C22" i="12"/>
  <c r="C22" i="13"/>
  <c r="C22" i="14"/>
  <c r="E22" i="6"/>
  <c r="T32" i="7"/>
  <c r="Q32"/>
  <c r="D32"/>
  <c r="G32"/>
  <c r="H32"/>
  <c r="P46" i="90"/>
  <c r="I12" i="2"/>
  <c r="Q48" i="90"/>
  <c r="L14" i="2"/>
  <c r="C20" i="7"/>
  <c r="C20" i="8"/>
  <c r="C20" i="9"/>
  <c r="C20" i="10"/>
  <c r="C20" i="11"/>
  <c r="C20" i="12"/>
  <c r="C20" i="13"/>
  <c r="C20" i="14"/>
  <c r="E20" i="6"/>
  <c r="C8" i="7"/>
  <c r="C8" i="8"/>
  <c r="C8" i="9"/>
  <c r="C8" i="10"/>
  <c r="C8" i="11"/>
  <c r="C8" i="12"/>
  <c r="C8" i="13"/>
  <c r="C8" i="14"/>
  <c r="C5" i="15"/>
  <c r="E8" i="6"/>
  <c r="C15" i="7"/>
  <c r="C15" i="8"/>
  <c r="C15" i="9"/>
  <c r="C15" i="10"/>
  <c r="C15" i="11"/>
  <c r="C15" i="12"/>
  <c r="C15" i="13"/>
  <c r="C15" i="14"/>
  <c r="C5" i="94"/>
  <c r="E15" i="6"/>
  <c r="C18" i="7"/>
  <c r="C18" i="8"/>
  <c r="C18" i="9"/>
  <c r="C18" i="10"/>
  <c r="C18" i="11"/>
  <c r="C18" i="12"/>
  <c r="C18" i="13"/>
  <c r="C18" i="14"/>
  <c r="C5" i="97"/>
  <c r="E18" i="6"/>
  <c r="E29" i="7"/>
  <c r="B29"/>
  <c r="Q29" i="6"/>
  <c r="D29"/>
  <c r="T29"/>
  <c r="K29"/>
  <c r="G29"/>
  <c r="H29"/>
  <c r="W29"/>
  <c r="N29"/>
  <c r="Q16" i="2"/>
  <c r="K16"/>
  <c r="N15" i="5"/>
  <c r="W15"/>
  <c r="K15"/>
  <c r="B21"/>
  <c r="D21" i="4"/>
  <c r="D21" i="5"/>
  <c r="W21" i="4"/>
  <c r="T21"/>
  <c r="Q21"/>
  <c r="N21"/>
  <c r="K21"/>
  <c r="G21"/>
  <c r="H21"/>
  <c r="E25" i="6"/>
  <c r="C25" i="7"/>
  <c r="C25" i="8"/>
  <c r="C25" i="9"/>
  <c r="C25" i="10"/>
  <c r="C25" i="11"/>
  <c r="C25" i="12"/>
  <c r="C25" i="13"/>
  <c r="C25" i="14"/>
  <c r="E33" i="7"/>
  <c r="B33"/>
  <c r="Q33" i="6"/>
  <c r="D33"/>
  <c r="T33"/>
  <c r="E41"/>
  <c r="C41" i="7"/>
  <c r="C41" i="8"/>
  <c r="C41" i="9"/>
  <c r="C41" i="10"/>
  <c r="C41" i="11"/>
  <c r="C41" i="12"/>
  <c r="C41" i="13"/>
  <c r="C41" i="14"/>
  <c r="W42" i="5"/>
  <c r="T42"/>
  <c r="Q42"/>
  <c r="N42"/>
  <c r="K42"/>
  <c r="B42" i="6"/>
  <c r="E44" i="7"/>
  <c r="B44"/>
  <c r="Q44" i="6"/>
  <c r="G44"/>
  <c r="H44"/>
  <c r="T44"/>
  <c r="W46" i="5"/>
  <c r="T46"/>
  <c r="Q46"/>
  <c r="N46"/>
  <c r="K46"/>
  <c r="B50" i="7"/>
  <c r="D50" i="6"/>
  <c r="W50"/>
  <c r="K50"/>
  <c r="N50"/>
  <c r="E50" i="7"/>
  <c r="T50" i="6"/>
  <c r="G50"/>
  <c r="H50"/>
  <c r="Q50"/>
  <c r="D54"/>
  <c r="W54"/>
  <c r="E54" i="7"/>
  <c r="T54" i="6"/>
  <c r="C59" i="7"/>
  <c r="C59" i="8"/>
  <c r="C59" i="9"/>
  <c r="C59" i="10"/>
  <c r="C59" i="11"/>
  <c r="C59" i="12"/>
  <c r="C59" i="13"/>
  <c r="C59" i="14"/>
  <c r="E59" i="6"/>
  <c r="E11"/>
  <c r="C11" i="7"/>
  <c r="C11" i="8"/>
  <c r="C11" i="9"/>
  <c r="C11" i="10"/>
  <c r="C11" i="11"/>
  <c r="C11" i="12"/>
  <c r="C11" i="13"/>
  <c r="C11" i="14"/>
  <c r="C5" i="18"/>
  <c r="Q22" i="2"/>
  <c r="O22"/>
  <c r="H22"/>
  <c r="M22"/>
  <c r="Q6"/>
  <c r="O6"/>
  <c r="H6"/>
  <c r="M6"/>
  <c r="K90" i="6"/>
  <c r="N18" i="5"/>
  <c r="W18"/>
  <c r="K18"/>
  <c r="W25"/>
  <c r="T25"/>
  <c r="Q25"/>
  <c r="N25"/>
  <c r="K25"/>
  <c r="E29" i="6"/>
  <c r="C29" i="7"/>
  <c r="C29" i="8"/>
  <c r="C29" i="9"/>
  <c r="C29" i="10"/>
  <c r="C29" i="11"/>
  <c r="C29" i="12"/>
  <c r="C29" i="13"/>
  <c r="C29" i="14"/>
  <c r="W30" i="5"/>
  <c r="T30"/>
  <c r="Q30"/>
  <c r="N30"/>
  <c r="K30"/>
  <c r="B30" i="6"/>
  <c r="E40"/>
  <c r="C40" i="7"/>
  <c r="C40" i="8"/>
  <c r="C40" i="9"/>
  <c r="C40" i="10"/>
  <c r="C40" i="11"/>
  <c r="C40" i="12"/>
  <c r="C40" i="13"/>
  <c r="C40" i="14"/>
  <c r="W41" i="5"/>
  <c r="T41"/>
  <c r="Q41"/>
  <c r="N41"/>
  <c r="K41"/>
  <c r="G41"/>
  <c r="H41"/>
  <c r="E66" i="6"/>
  <c r="C66" i="7"/>
  <c r="C66" i="8"/>
  <c r="C66" i="9"/>
  <c r="C66" i="10"/>
  <c r="C66" i="11"/>
  <c r="C66" i="12"/>
  <c r="C66" i="13"/>
  <c r="C66" i="14"/>
  <c r="Q18" i="2"/>
  <c r="O18"/>
  <c r="H18"/>
  <c r="M18"/>
  <c r="Q10"/>
  <c r="O10"/>
  <c r="H10"/>
  <c r="M10"/>
  <c r="B14" i="7"/>
  <c r="T13" i="5"/>
  <c r="T13" i="6"/>
  <c r="N13" i="5"/>
  <c r="N13" i="6"/>
  <c r="G13" i="5"/>
  <c r="H13"/>
  <c r="W13"/>
  <c r="Q13"/>
  <c r="Q13" i="6"/>
  <c r="K13" i="5"/>
  <c r="K13" i="6"/>
  <c r="T12" i="5"/>
  <c r="N12"/>
  <c r="G12"/>
  <c r="H12"/>
  <c r="W12"/>
  <c r="Q12"/>
  <c r="K12"/>
  <c r="B12" i="6"/>
  <c r="T11" i="4"/>
  <c r="N11"/>
  <c r="G11"/>
  <c r="H11"/>
  <c r="W11"/>
  <c r="Q11"/>
  <c r="K11"/>
  <c r="B11" i="5"/>
  <c r="D11" i="4"/>
  <c r="D11" i="5"/>
  <c r="T90"/>
  <c r="N90"/>
  <c r="G90"/>
  <c r="H90"/>
  <c r="B89" i="6"/>
  <c r="Q89" i="5"/>
  <c r="K89"/>
  <c r="T88"/>
  <c r="N88"/>
  <c r="G88"/>
  <c r="H88"/>
  <c r="B88" i="6"/>
  <c r="W22" i="5"/>
  <c r="B22" i="6"/>
  <c r="B27" i="8"/>
  <c r="W27" i="7"/>
  <c r="T27"/>
  <c r="Q27"/>
  <c r="N27"/>
  <c r="K27"/>
  <c r="D27"/>
  <c r="E27" i="8"/>
  <c r="E32" i="6"/>
  <c r="C32" i="7"/>
  <c r="C32" i="8"/>
  <c r="C32" i="9"/>
  <c r="C32" i="10"/>
  <c r="C32" i="11"/>
  <c r="C32" i="12"/>
  <c r="C32" i="13"/>
  <c r="C32" i="14"/>
  <c r="W33" i="5"/>
  <c r="T33"/>
  <c r="Q33"/>
  <c r="N33"/>
  <c r="K33"/>
  <c r="G33"/>
  <c r="H33"/>
  <c r="E36" i="7"/>
  <c r="T36" i="6"/>
  <c r="G36"/>
  <c r="H36"/>
  <c r="W36"/>
  <c r="K36"/>
  <c r="E37"/>
  <c r="C37" i="7"/>
  <c r="C37" i="8"/>
  <c r="C37" i="9"/>
  <c r="C37" i="10"/>
  <c r="C37" i="11"/>
  <c r="C37" i="12"/>
  <c r="C37" i="13"/>
  <c r="C37" i="14"/>
  <c r="W38" i="5"/>
  <c r="T38"/>
  <c r="Q38"/>
  <c r="N38"/>
  <c r="K38"/>
  <c r="B38" i="6"/>
  <c r="W44" i="5"/>
  <c r="T44"/>
  <c r="Q44"/>
  <c r="N44"/>
  <c r="K44"/>
  <c r="G44"/>
  <c r="H44"/>
  <c r="E46" i="6"/>
  <c r="C46" i="7"/>
  <c r="C46" i="8"/>
  <c r="C46" i="9"/>
  <c r="C46" i="10"/>
  <c r="C46" i="11"/>
  <c r="C46" i="12"/>
  <c r="C46" i="13"/>
  <c r="C46" i="14"/>
  <c r="E48" i="6"/>
  <c r="C48" i="7"/>
  <c r="C48" i="8"/>
  <c r="C48" i="9"/>
  <c r="C48" i="10"/>
  <c r="C48" i="11"/>
  <c r="C48" i="12"/>
  <c r="C48" i="13"/>
  <c r="C48" i="14"/>
  <c r="E50" i="6"/>
  <c r="C50" i="7"/>
  <c r="C50" i="8"/>
  <c r="C50" i="9"/>
  <c r="C50" i="10"/>
  <c r="C50" i="11"/>
  <c r="C50" i="12"/>
  <c r="C50" i="13"/>
  <c r="C50" i="14"/>
  <c r="E52" i="6"/>
  <c r="C52" i="7"/>
  <c r="C52" i="8"/>
  <c r="C52" i="9"/>
  <c r="C52" i="10"/>
  <c r="C52" i="11"/>
  <c r="C52" i="12"/>
  <c r="C52" i="13"/>
  <c r="C52" i="14"/>
  <c r="E54" i="6"/>
  <c r="C54" i="7"/>
  <c r="C54" i="8"/>
  <c r="C54" i="9"/>
  <c r="C54" i="10"/>
  <c r="C54" i="11"/>
  <c r="C54" i="12"/>
  <c r="C54" i="13"/>
  <c r="C54" i="14"/>
  <c r="E58" i="6"/>
  <c r="C58" i="7"/>
  <c r="C58" i="8"/>
  <c r="C58" i="9"/>
  <c r="C58" i="10"/>
  <c r="C58" i="11"/>
  <c r="C58" i="12"/>
  <c r="C58" i="13"/>
  <c r="C58" i="14"/>
  <c r="W60" i="4"/>
  <c r="T60"/>
  <c r="Q60"/>
  <c r="N60"/>
  <c r="K60"/>
  <c r="B60" i="5"/>
  <c r="D60" i="4"/>
  <c r="D60" i="5"/>
  <c r="G60" i="4"/>
  <c r="H60"/>
  <c r="E61" i="6"/>
  <c r="C61" i="7"/>
  <c r="C61" i="8"/>
  <c r="C61" i="9"/>
  <c r="C61" i="10"/>
  <c r="C61" i="11"/>
  <c r="C61" i="12"/>
  <c r="C61" i="13"/>
  <c r="C61" i="14"/>
  <c r="E67" i="6"/>
  <c r="C67" i="7"/>
  <c r="C67" i="8"/>
  <c r="C67" i="9"/>
  <c r="C67" i="10"/>
  <c r="C67" i="11"/>
  <c r="C67" i="12"/>
  <c r="C67" i="13"/>
  <c r="C67" i="14"/>
  <c r="B72" i="7"/>
  <c r="W72" i="6"/>
  <c r="K72"/>
  <c r="Q72"/>
  <c r="G72"/>
  <c r="H72"/>
  <c r="E74"/>
  <c r="C74" i="7"/>
  <c r="C74" i="8"/>
  <c r="C74" i="9"/>
  <c r="C74" i="10"/>
  <c r="C74" i="11"/>
  <c r="C74" i="12"/>
  <c r="C74" i="13"/>
  <c r="C74" i="14"/>
  <c r="E14" i="6"/>
  <c r="E14" i="7"/>
  <c r="H30" i="15"/>
  <c r="L10" i="2"/>
  <c r="H16"/>
  <c r="Q15" i="5"/>
  <c r="G42"/>
  <c r="H42"/>
  <c r="C21" i="7"/>
  <c r="C21" i="8"/>
  <c r="C21" i="9"/>
  <c r="C21" i="10"/>
  <c r="C21" i="11"/>
  <c r="C21" i="12"/>
  <c r="C21" i="13"/>
  <c r="C21" i="14"/>
  <c r="Q24" i="6"/>
  <c r="B24" i="7"/>
  <c r="Q40" i="6"/>
  <c r="B46"/>
  <c r="P54" i="90"/>
  <c r="O39"/>
  <c r="P38"/>
  <c r="P12" i="2"/>
  <c r="P16"/>
  <c r="G15" i="5"/>
  <c r="H15"/>
  <c r="H40" i="95"/>
  <c r="E88" i="6"/>
  <c r="G46" i="5"/>
  <c r="H46"/>
  <c r="H40" i="96"/>
  <c r="T18" i="5"/>
  <c r="C19" i="7"/>
  <c r="C19" i="8"/>
  <c r="C19" i="9"/>
  <c r="C19" i="10"/>
  <c r="C19" i="11"/>
  <c r="C19" i="12"/>
  <c r="C19" i="13"/>
  <c r="C19" i="14"/>
  <c r="C5" i="98"/>
  <c r="Q32" i="6"/>
  <c r="K33"/>
  <c r="K44"/>
  <c r="E13"/>
  <c r="E13" i="7"/>
  <c r="C13"/>
  <c r="C13" i="8"/>
  <c r="C13" i="9"/>
  <c r="C13" i="10"/>
  <c r="C13" i="11"/>
  <c r="C13" i="12"/>
  <c r="C13" i="13"/>
  <c r="C13" i="14"/>
  <c r="C5" i="20"/>
  <c r="Q8" i="2"/>
  <c r="K8"/>
  <c r="W13" i="6"/>
  <c r="T10" i="5"/>
  <c r="N10"/>
  <c r="G10"/>
  <c r="H10"/>
  <c r="W10"/>
  <c r="Q10"/>
  <c r="K10"/>
  <c r="E24" i="7"/>
  <c r="T24" i="6"/>
  <c r="W24"/>
  <c r="K24"/>
  <c r="W26" i="5"/>
  <c r="T26"/>
  <c r="Q26"/>
  <c r="N26"/>
  <c r="K26"/>
  <c r="B26" i="6"/>
  <c r="E36"/>
  <c r="C36" i="7"/>
  <c r="C36" i="8"/>
  <c r="C36" i="9"/>
  <c r="C36" i="10"/>
  <c r="C36" i="11"/>
  <c r="C36" i="12"/>
  <c r="C36" i="13"/>
  <c r="C36" i="14"/>
  <c r="B36" i="8"/>
  <c r="W36" i="7"/>
  <c r="T36"/>
  <c r="Q36"/>
  <c r="N36"/>
  <c r="K36"/>
  <c r="D36"/>
  <c r="G36"/>
  <c r="H36"/>
  <c r="E36" i="8"/>
  <c r="W37" i="5"/>
  <c r="T37"/>
  <c r="Q37"/>
  <c r="N37"/>
  <c r="K37"/>
  <c r="G37"/>
  <c r="H37"/>
  <c r="W40" i="6"/>
  <c r="E73"/>
  <c r="C73" i="7"/>
  <c r="C73" i="8"/>
  <c r="C73" i="9"/>
  <c r="C73" i="10"/>
  <c r="C73" i="11"/>
  <c r="C73" i="12"/>
  <c r="C73" i="13"/>
  <c r="C73" i="14"/>
  <c r="Q14" i="2"/>
  <c r="O14"/>
  <c r="H14"/>
  <c r="M14"/>
  <c r="T8" i="5"/>
  <c r="N8"/>
  <c r="G8"/>
  <c r="H8"/>
  <c r="W8"/>
  <c r="Q8"/>
  <c r="K8"/>
  <c r="C90" i="7"/>
  <c r="C90" i="8"/>
  <c r="C90" i="9"/>
  <c r="C90" i="10"/>
  <c r="C90" i="11"/>
  <c r="C90" i="12"/>
  <c r="C90" i="13"/>
  <c r="C90" i="14"/>
  <c r="E90" i="6"/>
  <c r="B17" i="5"/>
  <c r="N17" i="4"/>
  <c r="W17"/>
  <c r="K17"/>
  <c r="G17"/>
  <c r="H17"/>
  <c r="B20" i="5"/>
  <c r="D20" i="4"/>
  <c r="D20" i="5"/>
  <c r="W20" i="4"/>
  <c r="T20"/>
  <c r="Q20"/>
  <c r="N20"/>
  <c r="K20"/>
  <c r="G20"/>
  <c r="H20"/>
  <c r="E24" i="6"/>
  <c r="C24" i="7"/>
  <c r="C24" i="8"/>
  <c r="C24" i="9"/>
  <c r="C24" i="10"/>
  <c r="C24" i="11"/>
  <c r="C24" i="12"/>
  <c r="C24" i="13"/>
  <c r="C24" i="14"/>
  <c r="E28" i="7"/>
  <c r="T28" i="6"/>
  <c r="W28"/>
  <c r="K28"/>
  <c r="B35" i="8"/>
  <c r="W35" i="7"/>
  <c r="T35"/>
  <c r="Q35"/>
  <c r="N35"/>
  <c r="K35"/>
  <c r="D35"/>
  <c r="E35" i="8"/>
  <c r="Q12" i="2"/>
  <c r="K12"/>
  <c r="Q4"/>
  <c r="K4"/>
  <c r="T14" i="5"/>
  <c r="T14" i="6"/>
  <c r="N14" i="5"/>
  <c r="N14" i="6"/>
  <c r="G14" i="5"/>
  <c r="H14"/>
  <c r="W14"/>
  <c r="W14" i="6"/>
  <c r="Q14" i="5"/>
  <c r="Q14" i="6"/>
  <c r="K14" i="5"/>
  <c r="K14" i="6"/>
  <c r="T12" i="4"/>
  <c r="N12"/>
  <c r="G12"/>
  <c r="H12"/>
  <c r="W12"/>
  <c r="Q12"/>
  <c r="K12"/>
  <c r="B19" i="5"/>
  <c r="N19" i="4"/>
  <c r="W19"/>
  <c r="K19"/>
  <c r="G19"/>
  <c r="H19"/>
  <c r="E28" i="6"/>
  <c r="C28" i="7"/>
  <c r="C28" i="8"/>
  <c r="C28" i="9"/>
  <c r="C28" i="10"/>
  <c r="C28" i="11"/>
  <c r="C28" i="12"/>
  <c r="C28" i="13"/>
  <c r="C28" i="14"/>
  <c r="W29" i="5"/>
  <c r="T29"/>
  <c r="Q29"/>
  <c r="N29"/>
  <c r="K29"/>
  <c r="G29"/>
  <c r="H29"/>
  <c r="E32" i="7"/>
  <c r="T32" i="6"/>
  <c r="G32"/>
  <c r="H32"/>
  <c r="W32"/>
  <c r="K32"/>
  <c r="E33"/>
  <c r="C33" i="7"/>
  <c r="C33" i="8"/>
  <c r="C33" i="9"/>
  <c r="C33" i="10"/>
  <c r="C33" i="11"/>
  <c r="C33" i="12"/>
  <c r="C33" i="13"/>
  <c r="C33" i="14"/>
  <c r="W34" i="5"/>
  <c r="T34"/>
  <c r="Q34"/>
  <c r="N34"/>
  <c r="K34"/>
  <c r="B34" i="6"/>
  <c r="E44"/>
  <c r="C44" i="7"/>
  <c r="C44" i="8"/>
  <c r="C44" i="9"/>
  <c r="C44" i="10"/>
  <c r="C44" i="11"/>
  <c r="C44" i="12"/>
  <c r="C44" i="13"/>
  <c r="C44" i="14"/>
  <c r="E47" i="6"/>
  <c r="C47" i="7"/>
  <c r="C47" i="8"/>
  <c r="C47" i="9"/>
  <c r="C47" i="10"/>
  <c r="C47" i="11"/>
  <c r="C47" i="12"/>
  <c r="C47" i="13"/>
  <c r="C47" i="14"/>
  <c r="E63" i="6"/>
  <c r="C63" i="7"/>
  <c r="C63" i="8"/>
  <c r="C63" i="9"/>
  <c r="C63" i="10"/>
  <c r="C63" i="11"/>
  <c r="C63" i="12"/>
  <c r="C63" i="13"/>
  <c r="C63" i="14"/>
  <c r="E65" i="6"/>
  <c r="C65" i="7"/>
  <c r="C65" i="8"/>
  <c r="C65" i="9"/>
  <c r="C65" i="10"/>
  <c r="C65" i="11"/>
  <c r="C65" i="12"/>
  <c r="C65" i="13"/>
  <c r="C65" i="14"/>
  <c r="R50" i="90"/>
  <c r="Q39"/>
  <c r="D13" i="6"/>
  <c r="B10"/>
  <c r="B15"/>
  <c r="W33"/>
  <c r="B37"/>
  <c r="W44"/>
  <c r="Q55" i="90"/>
  <c r="Q51"/>
  <c r="K22" i="2"/>
  <c r="M8"/>
  <c r="G24" i="6"/>
  <c r="H24"/>
  <c r="G25" i="5"/>
  <c r="H25"/>
  <c r="E12" i="6"/>
  <c r="E10"/>
  <c r="O8" i="2"/>
  <c r="B8" i="6"/>
  <c r="B13" i="7"/>
  <c r="T15" i="5"/>
  <c r="G33" i="6"/>
  <c r="H33"/>
  <c r="G30" i="5"/>
  <c r="H30"/>
  <c r="K88"/>
  <c r="T89"/>
  <c r="C17" i="7"/>
  <c r="C17" i="8"/>
  <c r="C17" i="9"/>
  <c r="C17" i="10"/>
  <c r="C17" i="11"/>
  <c r="C17" i="12"/>
  <c r="C17" i="13"/>
  <c r="C17" i="14"/>
  <c r="C5" i="96"/>
  <c r="Q18" i="5"/>
  <c r="B18" i="6"/>
  <c r="H15" i="98"/>
  <c r="L47" i="90"/>
  <c r="N47"/>
  <c r="N24" i="6"/>
  <c r="B25"/>
  <c r="Q28"/>
  <c r="B28" i="7"/>
  <c r="N33" i="6"/>
  <c r="B41"/>
  <c r="N44"/>
  <c r="T8" i="4"/>
  <c r="N8"/>
  <c r="G8"/>
  <c r="H8"/>
  <c r="W8"/>
  <c r="Q8"/>
  <c r="K8"/>
  <c r="T13"/>
  <c r="N13"/>
  <c r="G13"/>
  <c r="H13"/>
  <c r="W13"/>
  <c r="Q13"/>
  <c r="K13"/>
  <c r="T9"/>
  <c r="N9"/>
  <c r="G9"/>
  <c r="H9"/>
  <c r="W9"/>
  <c r="Q9"/>
  <c r="K9"/>
  <c r="E23" i="6"/>
  <c r="C23" i="7"/>
  <c r="C23" i="8"/>
  <c r="C23" i="9"/>
  <c r="C23" i="10"/>
  <c r="C23" i="11"/>
  <c r="C23" i="12"/>
  <c r="C23" i="13"/>
  <c r="C23" i="14"/>
  <c r="W24" i="5"/>
  <c r="T24"/>
  <c r="Q24"/>
  <c r="N24"/>
  <c r="K24"/>
  <c r="E27" i="6"/>
  <c r="C27" i="7"/>
  <c r="C27" i="8"/>
  <c r="C27" i="9"/>
  <c r="C27" i="10"/>
  <c r="C27" i="11"/>
  <c r="C27" i="12"/>
  <c r="C27" i="13"/>
  <c r="C27" i="14"/>
  <c r="W28" i="5"/>
  <c r="T28"/>
  <c r="Q28"/>
  <c r="N28"/>
  <c r="K28"/>
  <c r="E31" i="6"/>
  <c r="C31" i="7"/>
  <c r="C31" i="8"/>
  <c r="C31" i="9"/>
  <c r="C31" i="10"/>
  <c r="C31" i="11"/>
  <c r="C31" i="12"/>
  <c r="C31" i="13"/>
  <c r="C31" i="14"/>
  <c r="W32" i="5"/>
  <c r="T32"/>
  <c r="Q32"/>
  <c r="N32"/>
  <c r="K32"/>
  <c r="E35" i="6"/>
  <c r="C35" i="7"/>
  <c r="C35" i="8"/>
  <c r="C35" i="9"/>
  <c r="C35" i="10"/>
  <c r="C35" i="11"/>
  <c r="C35" i="12"/>
  <c r="C35" i="13"/>
  <c r="C35" i="14"/>
  <c r="W36" i="5"/>
  <c r="T36"/>
  <c r="Q36"/>
  <c r="N36"/>
  <c r="K36"/>
  <c r="E39" i="6"/>
  <c r="C39" i="7"/>
  <c r="C39" i="8"/>
  <c r="C39" i="9"/>
  <c r="C39" i="10"/>
  <c r="C39" i="11"/>
  <c r="C39" i="12"/>
  <c r="C39" i="13"/>
  <c r="C39" i="14"/>
  <c r="W40" i="5"/>
  <c r="T40"/>
  <c r="Q40"/>
  <c r="N40"/>
  <c r="K40"/>
  <c r="E43" i="6"/>
  <c r="C43" i="7"/>
  <c r="C43" i="8"/>
  <c r="C43" i="9"/>
  <c r="C43" i="10"/>
  <c r="C43" i="11"/>
  <c r="C43" i="12"/>
  <c r="C43" i="13"/>
  <c r="C43" i="14"/>
  <c r="E45" i="6"/>
  <c r="C45" i="7"/>
  <c r="C45" i="8"/>
  <c r="C45" i="9"/>
  <c r="C45" i="10"/>
  <c r="C45" i="11"/>
  <c r="C45" i="12"/>
  <c r="C45" i="13"/>
  <c r="C45" i="14"/>
  <c r="B47" i="7"/>
  <c r="W47" i="6"/>
  <c r="K47"/>
  <c r="E47" i="7"/>
  <c r="N47" i="6"/>
  <c r="D51"/>
  <c r="W51"/>
  <c r="E51" i="7"/>
  <c r="B61" i="6"/>
  <c r="T61" i="5"/>
  <c r="N61"/>
  <c r="K61"/>
  <c r="Q61"/>
  <c r="W62" i="4"/>
  <c r="T62"/>
  <c r="Q62"/>
  <c r="N62"/>
  <c r="K62"/>
  <c r="B62" i="5"/>
  <c r="D62" i="4"/>
  <c r="D62" i="5"/>
  <c r="T14" i="4"/>
  <c r="N14"/>
  <c r="G14"/>
  <c r="H14"/>
  <c r="W14"/>
  <c r="Q14"/>
  <c r="K14"/>
  <c r="T10"/>
  <c r="N10"/>
  <c r="G10"/>
  <c r="H10"/>
  <c r="W10"/>
  <c r="Q10"/>
  <c r="K10"/>
  <c r="W23" i="5"/>
  <c r="T23"/>
  <c r="Q23"/>
  <c r="N23"/>
  <c r="K23"/>
  <c r="E26" i="6"/>
  <c r="C26" i="7"/>
  <c r="C26" i="8"/>
  <c r="C26" i="9"/>
  <c r="C26" i="10"/>
  <c r="C26" i="11"/>
  <c r="C26" i="12"/>
  <c r="C26" i="13"/>
  <c r="C26" i="14"/>
  <c r="W27" i="5"/>
  <c r="T27"/>
  <c r="Q27"/>
  <c r="N27"/>
  <c r="K27"/>
  <c r="E30" i="6"/>
  <c r="C30" i="7"/>
  <c r="C30" i="8"/>
  <c r="C30" i="9"/>
  <c r="C30" i="10"/>
  <c r="C30" i="11"/>
  <c r="C30" i="12"/>
  <c r="C30" i="13"/>
  <c r="C30" i="14"/>
  <c r="W31" i="5"/>
  <c r="T31"/>
  <c r="Q31"/>
  <c r="N31"/>
  <c r="K31"/>
  <c r="E34" i="6"/>
  <c r="C34" i="7"/>
  <c r="C34" i="8"/>
  <c r="C34" i="9"/>
  <c r="C34" i="10"/>
  <c r="C34" i="11"/>
  <c r="C34" i="12"/>
  <c r="C34" i="13"/>
  <c r="C34" i="14"/>
  <c r="W35" i="5"/>
  <c r="T35"/>
  <c r="Q35"/>
  <c r="N35"/>
  <c r="K35"/>
  <c r="E38" i="6"/>
  <c r="C38" i="7"/>
  <c r="C38" i="8"/>
  <c r="C38" i="9"/>
  <c r="C38" i="10"/>
  <c r="C38" i="11"/>
  <c r="C38" i="12"/>
  <c r="C38" i="13"/>
  <c r="C38" i="14"/>
  <c r="W39" i="5"/>
  <c r="T39"/>
  <c r="Q39"/>
  <c r="N39"/>
  <c r="K39"/>
  <c r="E42" i="6"/>
  <c r="C42" i="7"/>
  <c r="C42" i="8"/>
  <c r="C42" i="9"/>
  <c r="C42" i="10"/>
  <c r="C42" i="11"/>
  <c r="C42" i="12"/>
  <c r="C42" i="13"/>
  <c r="C42" i="14"/>
  <c r="W43" i="5"/>
  <c r="T43"/>
  <c r="Q43"/>
  <c r="N43"/>
  <c r="K43"/>
  <c r="W45"/>
  <c r="T45"/>
  <c r="Q45"/>
  <c r="N45"/>
  <c r="K45"/>
  <c r="E49" i="6"/>
  <c r="C49" i="7"/>
  <c r="C49" i="8"/>
  <c r="C49" i="9"/>
  <c r="C49" i="10"/>
  <c r="C49" i="11"/>
  <c r="C49" i="12"/>
  <c r="C49" i="13"/>
  <c r="C49" i="14"/>
  <c r="E51" i="6"/>
  <c r="C51" i="7"/>
  <c r="C51" i="8"/>
  <c r="C51" i="9"/>
  <c r="C51" i="10"/>
  <c r="C51" i="11"/>
  <c r="C51" i="12"/>
  <c r="C51" i="13"/>
  <c r="C51" i="14"/>
  <c r="E53" i="6"/>
  <c r="C53" i="7"/>
  <c r="C53" i="8"/>
  <c r="C53" i="9"/>
  <c r="C53" i="10"/>
  <c r="C53" i="11"/>
  <c r="C53" i="12"/>
  <c r="C53" i="13"/>
  <c r="C53" i="14"/>
  <c r="E55" i="6"/>
  <c r="C55" i="7"/>
  <c r="C55" i="8"/>
  <c r="C55" i="9"/>
  <c r="C55" i="10"/>
  <c r="C55" i="11"/>
  <c r="C55" i="12"/>
  <c r="C55" i="13"/>
  <c r="C55" i="14"/>
  <c r="W56" i="4"/>
  <c r="T56"/>
  <c r="Q56"/>
  <c r="N56"/>
  <c r="K56"/>
  <c r="D56"/>
  <c r="D56" i="5"/>
  <c r="B56"/>
  <c r="K23" i="6"/>
  <c r="W23"/>
  <c r="K27"/>
  <c r="W27"/>
  <c r="K31"/>
  <c r="W31"/>
  <c r="K35"/>
  <c r="W35"/>
  <c r="W43"/>
  <c r="W45"/>
  <c r="B68" i="7"/>
  <c r="D68" i="6"/>
  <c r="T68"/>
  <c r="W68"/>
  <c r="K68"/>
  <c r="E68" i="7"/>
  <c r="N68" i="6"/>
  <c r="Q68"/>
  <c r="E70"/>
  <c r="C70" i="7"/>
  <c r="C70" i="8"/>
  <c r="C70" i="9"/>
  <c r="C70" i="10"/>
  <c r="C70" i="11"/>
  <c r="C70" i="12"/>
  <c r="C70" i="13"/>
  <c r="C70" i="14"/>
  <c r="E71" i="6"/>
  <c r="C71" i="7"/>
  <c r="C71" i="8"/>
  <c r="C71" i="9"/>
  <c r="C71" i="10"/>
  <c r="C71" i="11"/>
  <c r="C71" i="12"/>
  <c r="C71" i="13"/>
  <c r="C71" i="14"/>
  <c r="E79" i="6"/>
  <c r="C79" i="7"/>
  <c r="C79" i="8"/>
  <c r="C79" i="9"/>
  <c r="C79" i="10"/>
  <c r="C79" i="11"/>
  <c r="C79" i="12"/>
  <c r="C79" i="13"/>
  <c r="C79" i="14"/>
  <c r="D44" i="4"/>
  <c r="D44" i="5"/>
  <c r="D45" i="4"/>
  <c r="D45" i="5"/>
  <c r="D46" i="4"/>
  <c r="D46" i="5"/>
  <c r="W47"/>
  <c r="T47"/>
  <c r="Q47"/>
  <c r="N47"/>
  <c r="K47"/>
  <c r="T48"/>
  <c r="Q49"/>
  <c r="N49"/>
  <c r="W50"/>
  <c r="T50"/>
  <c r="Q50"/>
  <c r="N50"/>
  <c r="K50"/>
  <c r="W51"/>
  <c r="T51"/>
  <c r="Q51"/>
  <c r="N51"/>
  <c r="K51"/>
  <c r="W52"/>
  <c r="N52"/>
  <c r="K52"/>
  <c r="T54"/>
  <c r="Q54"/>
  <c r="B55" i="6"/>
  <c r="T55" i="5"/>
  <c r="N55"/>
  <c r="K55"/>
  <c r="W57" i="4"/>
  <c r="T57"/>
  <c r="Q57"/>
  <c r="N57"/>
  <c r="K57"/>
  <c r="D57"/>
  <c r="D57" i="5"/>
  <c r="B57"/>
  <c r="B59" i="6"/>
  <c r="T59" i="5"/>
  <c r="N59"/>
  <c r="E69" i="6"/>
  <c r="C69" i="7"/>
  <c r="C69" i="8"/>
  <c r="C69" i="9"/>
  <c r="C69" i="10"/>
  <c r="C69" i="11"/>
  <c r="C69" i="12"/>
  <c r="C69" i="13"/>
  <c r="C69" i="14"/>
  <c r="W79" i="5"/>
  <c r="T79"/>
  <c r="Q79"/>
  <c r="N79"/>
  <c r="K79"/>
  <c r="B79" i="6"/>
  <c r="W58" i="4"/>
  <c r="T58"/>
  <c r="Q58"/>
  <c r="N58"/>
  <c r="K58"/>
  <c r="T65" i="5"/>
  <c r="Q65"/>
  <c r="W66"/>
  <c r="T66"/>
  <c r="Q66"/>
  <c r="N66"/>
  <c r="K66"/>
  <c r="B66" i="6"/>
  <c r="B67" i="7"/>
  <c r="D67" i="6"/>
  <c r="W67"/>
  <c r="K67"/>
  <c r="E67" i="7"/>
  <c r="N67" i="6"/>
  <c r="W69" i="5"/>
  <c r="T69"/>
  <c r="Q69"/>
  <c r="N69"/>
  <c r="K69"/>
  <c r="Q70"/>
  <c r="B71" i="7"/>
  <c r="D71" i="6"/>
  <c r="W71"/>
  <c r="K71"/>
  <c r="E71" i="7"/>
  <c r="N71" i="6"/>
  <c r="W73" i="5"/>
  <c r="T73"/>
  <c r="Q73"/>
  <c r="N73"/>
  <c r="K73"/>
  <c r="Q74"/>
  <c r="N74"/>
  <c r="W76"/>
  <c r="N58"/>
  <c r="T58"/>
  <c r="W55" i="4"/>
  <c r="T55"/>
  <c r="Q55"/>
  <c r="N55"/>
  <c r="T58" i="6"/>
  <c r="W59" i="4"/>
  <c r="T59"/>
  <c r="Q59"/>
  <c r="N59"/>
  <c r="K59"/>
  <c r="W61"/>
  <c r="T61"/>
  <c r="Q61"/>
  <c r="N61"/>
  <c r="K61"/>
  <c r="E64" i="6"/>
  <c r="C64" i="7"/>
  <c r="C64" i="8"/>
  <c r="C64" i="9"/>
  <c r="C64" i="10"/>
  <c r="C64" i="11"/>
  <c r="C64" i="12"/>
  <c r="C64" i="13"/>
  <c r="C64" i="14"/>
  <c r="E68" i="6"/>
  <c r="C68" i="7"/>
  <c r="C68" i="8"/>
  <c r="C68" i="9"/>
  <c r="C68" i="10"/>
  <c r="C68" i="11"/>
  <c r="C68" i="12"/>
  <c r="C68" i="13"/>
  <c r="C68" i="14"/>
  <c r="T69" i="6"/>
  <c r="E72"/>
  <c r="C72" i="7"/>
  <c r="C72" i="8"/>
  <c r="C72" i="9"/>
  <c r="C72" i="10"/>
  <c r="C72" i="11"/>
  <c r="C72" i="12"/>
  <c r="C72" i="13"/>
  <c r="C72" i="14"/>
  <c r="E75" i="6"/>
  <c r="C75" i="7"/>
  <c r="C75" i="8"/>
  <c r="C75" i="9"/>
  <c r="C75" i="10"/>
  <c r="C75" i="11"/>
  <c r="C75" i="12"/>
  <c r="C75" i="13"/>
  <c r="C75" i="14"/>
  <c r="W77" i="5"/>
  <c r="T77"/>
  <c r="Q77"/>
  <c r="N77"/>
  <c r="K77"/>
  <c r="B77" i="6"/>
  <c r="N64" i="5"/>
  <c r="W68"/>
  <c r="T68"/>
  <c r="Q68"/>
  <c r="N68"/>
  <c r="K68"/>
  <c r="T72"/>
  <c r="Q72"/>
  <c r="E76" i="6"/>
  <c r="C76" i="7"/>
  <c r="C76" i="8"/>
  <c r="C76" i="9"/>
  <c r="C76" i="10"/>
  <c r="C76" i="11"/>
  <c r="C76" i="12"/>
  <c r="C76" i="13"/>
  <c r="C76" i="14"/>
  <c r="B83" i="7"/>
  <c r="D83" i="6"/>
  <c r="T83"/>
  <c r="Q83"/>
  <c r="N83"/>
  <c r="K83"/>
  <c r="E86"/>
  <c r="C86" i="7"/>
  <c r="C86" i="8"/>
  <c r="C86" i="9"/>
  <c r="C86" i="10"/>
  <c r="C86" i="11"/>
  <c r="C86" i="12"/>
  <c r="C86" i="13"/>
  <c r="C86" i="14"/>
  <c r="B63" i="6"/>
  <c r="W67" i="5"/>
  <c r="T67"/>
  <c r="Q67"/>
  <c r="N67"/>
  <c r="K67"/>
  <c r="W71"/>
  <c r="T71"/>
  <c r="Q71"/>
  <c r="N71"/>
  <c r="K71"/>
  <c r="E77" i="6"/>
  <c r="C77" i="7"/>
  <c r="C77" i="8"/>
  <c r="C77" i="9"/>
  <c r="C77" i="10"/>
  <c r="C77" i="11"/>
  <c r="C77" i="12"/>
  <c r="C77" i="13"/>
  <c r="C77" i="14"/>
  <c r="E78" i="6"/>
  <c r="C78" i="7"/>
  <c r="C78" i="8"/>
  <c r="C78" i="9"/>
  <c r="C78" i="10"/>
  <c r="C78" i="11"/>
  <c r="C78" i="12"/>
  <c r="C78" i="13"/>
  <c r="C78" i="14"/>
  <c r="N78" i="5"/>
  <c r="E80" i="6"/>
  <c r="C80" i="7"/>
  <c r="C80" i="8"/>
  <c r="C80" i="9"/>
  <c r="C80" i="10"/>
  <c r="C80" i="11"/>
  <c r="C80" i="12"/>
  <c r="C80" i="13"/>
  <c r="C80" i="14"/>
  <c r="W80" i="5"/>
  <c r="T80"/>
  <c r="Q80"/>
  <c r="N80"/>
  <c r="K80"/>
  <c r="B80" i="6"/>
  <c r="E82"/>
  <c r="C82" i="7"/>
  <c r="C82" i="8"/>
  <c r="C82" i="9"/>
  <c r="C82" i="10"/>
  <c r="C82" i="11"/>
  <c r="C82" i="12"/>
  <c r="C82" i="13"/>
  <c r="C82" i="14"/>
  <c r="E81" i="6"/>
  <c r="C81" i="7"/>
  <c r="C81" i="8"/>
  <c r="C81" i="9"/>
  <c r="C81" i="10"/>
  <c r="C81" i="11"/>
  <c r="C81" i="12"/>
  <c r="C81" i="13"/>
  <c r="C81" i="14"/>
  <c r="W83" i="5"/>
  <c r="T83"/>
  <c r="Q83"/>
  <c r="N83"/>
  <c r="K83"/>
  <c r="E85" i="6"/>
  <c r="C85" i="7"/>
  <c r="C85" i="8"/>
  <c r="C85" i="9"/>
  <c r="C85" i="10"/>
  <c r="C85" i="11"/>
  <c r="C85" i="12"/>
  <c r="C85" i="13"/>
  <c r="C85" i="14"/>
  <c r="W87" i="5"/>
  <c r="N87"/>
  <c r="K87"/>
  <c r="E83" i="6"/>
  <c r="C83" i="7"/>
  <c r="C83" i="8"/>
  <c r="C83" i="9"/>
  <c r="C83" i="10"/>
  <c r="C83" i="11"/>
  <c r="C83" i="12"/>
  <c r="C83" i="13"/>
  <c r="C83" i="14"/>
  <c r="W84" i="5"/>
  <c r="T84"/>
  <c r="Q84"/>
  <c r="N84"/>
  <c r="K84"/>
  <c r="B84" i="6"/>
  <c r="T86"/>
  <c r="E87"/>
  <c r="C87" i="7"/>
  <c r="C87" i="8"/>
  <c r="C87" i="9"/>
  <c r="C87" i="10"/>
  <c r="C87" i="11"/>
  <c r="C87" i="12"/>
  <c r="C87" i="13"/>
  <c r="C87" i="14"/>
  <c r="N85" i="5"/>
  <c r="Q82"/>
  <c r="N82"/>
  <c r="E84" i="6"/>
  <c r="C84" i="7"/>
  <c r="C84" i="8"/>
  <c r="C84" i="9"/>
  <c r="C84" i="10"/>
  <c r="C84" i="11"/>
  <c r="C84" i="12"/>
  <c r="C84" i="13"/>
  <c r="C84" i="14"/>
  <c r="T86" i="5"/>
  <c r="Q86"/>
  <c r="O36" i="90"/>
  <c r="R36"/>
  <c r="R41"/>
  <c r="P21" i="2"/>
  <c r="O55" i="90"/>
  <c r="W63" i="5"/>
  <c r="T63"/>
  <c r="N70"/>
  <c r="K39" i="6"/>
  <c r="Q85" i="5"/>
  <c r="B70" i="6"/>
  <c r="T70" i="5"/>
  <c r="K54"/>
  <c r="W54"/>
  <c r="K48"/>
  <c r="W48"/>
  <c r="N51" i="6"/>
  <c r="G40"/>
  <c r="H40"/>
  <c r="Q54"/>
  <c r="N54"/>
  <c r="B54" i="7"/>
  <c r="T54"/>
  <c r="P7" i="2"/>
  <c r="P3"/>
  <c r="O37" i="90"/>
  <c r="M37"/>
  <c r="N37"/>
  <c r="R3" i="2"/>
  <c r="B87" i="6"/>
  <c r="G87" i="5"/>
  <c r="H87"/>
  <c r="Q51" i="6"/>
  <c r="G51"/>
  <c r="H51"/>
  <c r="T51"/>
  <c r="K85" i="5"/>
  <c r="W85"/>
  <c r="Q48"/>
  <c r="T87"/>
  <c r="B58" i="7"/>
  <c r="Q58"/>
  <c r="K76" i="5"/>
  <c r="K70"/>
  <c r="W70"/>
  <c r="N54"/>
  <c r="K51" i="6"/>
  <c r="G54"/>
  <c r="H54"/>
  <c r="E31" i="8"/>
  <c r="N20" i="2"/>
  <c r="R54" i="90"/>
  <c r="B85" i="6"/>
  <c r="G85" i="5"/>
  <c r="H85"/>
  <c r="B9" i="6"/>
  <c r="D9"/>
  <c r="G16"/>
  <c r="H16"/>
  <c r="W23" i="7"/>
  <c r="B43" i="8"/>
  <c r="K86" i="5"/>
  <c r="W86"/>
  <c r="T82"/>
  <c r="D86" i="6"/>
  <c r="Q78" i="5"/>
  <c r="K72"/>
  <c r="W72"/>
  <c r="Q64"/>
  <c r="K58" i="6"/>
  <c r="W58"/>
  <c r="N76" i="5"/>
  <c r="B74" i="6"/>
  <c r="T74" i="5"/>
  <c r="K65"/>
  <c r="W65"/>
  <c r="Q52"/>
  <c r="T49"/>
  <c r="N90" i="6"/>
  <c r="T40"/>
  <c r="N72"/>
  <c r="T72"/>
  <c r="K9" i="5"/>
  <c r="Q31" i="7"/>
  <c r="K32"/>
  <c r="W32"/>
  <c r="E58"/>
  <c r="B76" i="6"/>
  <c r="G72" i="5"/>
  <c r="H72"/>
  <c r="E43" i="7"/>
  <c r="N43" i="6"/>
  <c r="W16" i="5"/>
  <c r="N16"/>
  <c r="K78"/>
  <c r="W78"/>
  <c r="K64"/>
  <c r="W64"/>
  <c r="D58" i="6"/>
  <c r="Q58"/>
  <c r="T76" i="5"/>
  <c r="N86"/>
  <c r="K82"/>
  <c r="B78" i="6"/>
  <c r="Q78"/>
  <c r="T78" i="5"/>
  <c r="N72"/>
  <c r="T64"/>
  <c r="N58" i="6"/>
  <c r="Q76" i="5"/>
  <c r="K74"/>
  <c r="W74"/>
  <c r="T53"/>
  <c r="K49"/>
  <c r="N40" i="6"/>
  <c r="K23" i="7"/>
  <c r="K40" i="6"/>
  <c r="E40" i="7"/>
  <c r="B40"/>
  <c r="E72"/>
  <c r="N43"/>
  <c r="N9" i="5"/>
  <c r="E32" i="8"/>
  <c r="N32" i="7"/>
  <c r="B64" i="6"/>
  <c r="Q43"/>
  <c r="P36" i="90"/>
  <c r="Q41"/>
  <c r="P41"/>
  <c r="W16" i="6"/>
  <c r="T16"/>
  <c r="E16" i="7"/>
  <c r="I19" i="2"/>
  <c r="P53" i="90"/>
  <c r="K69" i="6"/>
  <c r="W69"/>
  <c r="E69" i="7"/>
  <c r="N69" i="6"/>
  <c r="G69"/>
  <c r="H69"/>
  <c r="B82"/>
  <c r="G82" i="5"/>
  <c r="H82"/>
  <c r="B75" i="6"/>
  <c r="W75" i="5"/>
  <c r="T75"/>
  <c r="Q75"/>
  <c r="N75"/>
  <c r="K75"/>
  <c r="G75"/>
  <c r="H75"/>
  <c r="L2" i="2"/>
  <c r="Q36" i="90"/>
  <c r="W81" i="5"/>
  <c r="Q81"/>
  <c r="B81" i="6"/>
  <c r="T81" i="5"/>
  <c r="K81"/>
  <c r="N81"/>
  <c r="G81"/>
  <c r="H81"/>
  <c r="B65" i="6"/>
  <c r="G65" i="5"/>
  <c r="H65"/>
  <c r="B52" i="6"/>
  <c r="G52" i="5"/>
  <c r="H52"/>
  <c r="B49" i="6"/>
  <c r="G49" i="5"/>
  <c r="H49"/>
  <c r="E39" i="7"/>
  <c r="T39" i="6"/>
  <c r="D39"/>
  <c r="B39" i="7"/>
  <c r="Q39" i="6"/>
  <c r="N39"/>
  <c r="G39"/>
  <c r="H39"/>
  <c r="M53" i="90"/>
  <c r="N53"/>
  <c r="R19" i="2"/>
  <c r="P45" i="90"/>
  <c r="I11" i="2"/>
  <c r="B69" i="7"/>
  <c r="Q53" i="5"/>
  <c r="D23" i="7"/>
  <c r="T23"/>
  <c r="Q16" i="6"/>
  <c r="K43" i="7"/>
  <c r="W43"/>
  <c r="G90" i="6"/>
  <c r="H90"/>
  <c r="W90"/>
  <c r="G9" i="5"/>
  <c r="H9"/>
  <c r="N31" i="7"/>
  <c r="B31" i="8"/>
  <c r="D31"/>
  <c r="Q53" i="90"/>
  <c r="L19" i="2"/>
  <c r="P19"/>
  <c r="O53" i="90"/>
  <c r="N5" i="2"/>
  <c r="R39" i="90"/>
  <c r="B73" i="6"/>
  <c r="G73" i="5"/>
  <c r="H73"/>
  <c r="B48" i="6"/>
  <c r="G48" i="5"/>
  <c r="H48"/>
  <c r="E45" i="7"/>
  <c r="T45" i="6"/>
  <c r="G45"/>
  <c r="H45"/>
  <c r="B45" i="7"/>
  <c r="Q45" i="6"/>
  <c r="D45"/>
  <c r="N45"/>
  <c r="M45" i="90"/>
  <c r="N45"/>
  <c r="R11" i="2"/>
  <c r="L11"/>
  <c r="Q45" i="90"/>
  <c r="D69" i="6"/>
  <c r="E90" i="7"/>
  <c r="B16"/>
  <c r="K16"/>
  <c r="E23" i="8"/>
  <c r="Q23" i="7"/>
  <c r="N16" i="6"/>
  <c r="G13"/>
  <c r="H13"/>
  <c r="D43" i="7"/>
  <c r="T43"/>
  <c r="D90" i="6"/>
  <c r="B90" i="7"/>
  <c r="N90"/>
  <c r="W9" i="5"/>
  <c r="K31" i="7"/>
  <c r="W31"/>
  <c r="Q86" i="6"/>
  <c r="G86"/>
  <c r="H86"/>
  <c r="N86"/>
  <c r="B53"/>
  <c r="G53" i="5"/>
  <c r="H53"/>
  <c r="K76" i="6"/>
  <c r="M39" i="90"/>
  <c r="N39"/>
  <c r="R5" i="2"/>
  <c r="K86" i="6"/>
  <c r="E86" i="7"/>
  <c r="B86"/>
  <c r="Q86"/>
  <c r="Q69" i="6"/>
  <c r="K53" i="5"/>
  <c r="W53"/>
  <c r="G23" i="7"/>
  <c r="H23"/>
  <c r="N23"/>
  <c r="D16" i="6"/>
  <c r="E43" i="8"/>
  <c r="Q43" i="7"/>
  <c r="Q90" i="6"/>
  <c r="Q9" i="5"/>
  <c r="D31" i="7"/>
  <c r="T31"/>
  <c r="B74"/>
  <c r="D74" i="6"/>
  <c r="N74"/>
  <c r="Q74"/>
  <c r="W74"/>
  <c r="E74" i="7"/>
  <c r="T74" i="6"/>
  <c r="K74"/>
  <c r="G74"/>
  <c r="H74"/>
  <c r="B62"/>
  <c r="W62" i="5"/>
  <c r="Q62"/>
  <c r="K62"/>
  <c r="T62"/>
  <c r="N62"/>
  <c r="G62"/>
  <c r="H62"/>
  <c r="Q9" i="6"/>
  <c r="W10"/>
  <c r="Q10"/>
  <c r="K10"/>
  <c r="G10"/>
  <c r="H10"/>
  <c r="D10"/>
  <c r="B10" i="7"/>
  <c r="T10" i="6"/>
  <c r="N10"/>
  <c r="E10" i="7"/>
  <c r="R4" i="2"/>
  <c r="M38" i="90"/>
  <c r="N38"/>
  <c r="B20" i="6"/>
  <c r="W20" i="5"/>
  <c r="Q20"/>
  <c r="K20"/>
  <c r="T20"/>
  <c r="G20"/>
  <c r="H20"/>
  <c r="N20"/>
  <c r="O48" i="90"/>
  <c r="P14" i="2"/>
  <c r="R18"/>
  <c r="M52" i="90"/>
  <c r="N52"/>
  <c r="M50"/>
  <c r="N50"/>
  <c r="R16" i="2"/>
  <c r="B32" i="9"/>
  <c r="D32" i="8"/>
  <c r="W32"/>
  <c r="K32"/>
  <c r="G32"/>
  <c r="H32"/>
  <c r="N32"/>
  <c r="Q32"/>
  <c r="T32"/>
  <c r="E32" i="9"/>
  <c r="K58" i="7"/>
  <c r="N58"/>
  <c r="W55" i="6"/>
  <c r="T55"/>
  <c r="Q55"/>
  <c r="N55"/>
  <c r="B55" i="7"/>
  <c r="D55" i="6"/>
  <c r="K55"/>
  <c r="E55" i="7"/>
  <c r="G55" i="6"/>
  <c r="H55"/>
  <c r="B56"/>
  <c r="W56" i="5"/>
  <c r="Q56"/>
  <c r="K56"/>
  <c r="N56"/>
  <c r="G56"/>
  <c r="H56"/>
  <c r="T56"/>
  <c r="O42" i="90"/>
  <c r="P8" i="2"/>
  <c r="I14"/>
  <c r="P48" i="90"/>
  <c r="E26" i="7"/>
  <c r="N26" i="6"/>
  <c r="B26" i="7"/>
  <c r="Q26" i="6"/>
  <c r="D26"/>
  <c r="T26"/>
  <c r="K26"/>
  <c r="W26"/>
  <c r="G26"/>
  <c r="H26"/>
  <c r="E38" i="7"/>
  <c r="N38" i="6"/>
  <c r="G38"/>
  <c r="H38"/>
  <c r="B38" i="7"/>
  <c r="Q38" i="6"/>
  <c r="D38"/>
  <c r="K38"/>
  <c r="T38"/>
  <c r="W38"/>
  <c r="B27" i="9"/>
  <c r="D27" i="8"/>
  <c r="N27"/>
  <c r="G27"/>
  <c r="H27"/>
  <c r="Q27"/>
  <c r="E27" i="9"/>
  <c r="T27" i="8"/>
  <c r="W27"/>
  <c r="K27"/>
  <c r="R6" i="2"/>
  <c r="M40" i="90"/>
  <c r="N40"/>
  <c r="R22" i="2"/>
  <c r="M56" i="90"/>
  <c r="N56"/>
  <c r="B44" i="8"/>
  <c r="W44" i="7"/>
  <c r="T44"/>
  <c r="Q44"/>
  <c r="N44"/>
  <c r="K44"/>
  <c r="D44"/>
  <c r="G44"/>
  <c r="H44"/>
  <c r="E44" i="8"/>
  <c r="L16" i="2"/>
  <c r="Q50" i="90"/>
  <c r="B84" i="7"/>
  <c r="D84" i="6"/>
  <c r="Q84"/>
  <c r="N84"/>
  <c r="W84"/>
  <c r="E84" i="7"/>
  <c r="T84" i="6"/>
  <c r="K84"/>
  <c r="G84"/>
  <c r="H84"/>
  <c r="B66" i="7"/>
  <c r="D66" i="6"/>
  <c r="N66"/>
  <c r="Q66"/>
  <c r="W66"/>
  <c r="E66" i="7"/>
  <c r="T66" i="6"/>
  <c r="K66"/>
  <c r="G66"/>
  <c r="H66"/>
  <c r="B79" i="7"/>
  <c r="D79" i="6"/>
  <c r="N79"/>
  <c r="E79" i="7"/>
  <c r="Q79" i="6"/>
  <c r="T79"/>
  <c r="K79"/>
  <c r="W79"/>
  <c r="G79"/>
  <c r="H79"/>
  <c r="W61"/>
  <c r="T61"/>
  <c r="Q61"/>
  <c r="N61"/>
  <c r="K61"/>
  <c r="B61" i="7"/>
  <c r="D61" i="6"/>
  <c r="E61" i="7"/>
  <c r="G61" i="6"/>
  <c r="H61"/>
  <c r="B51" i="8"/>
  <c r="W51" i="7"/>
  <c r="T51"/>
  <c r="Q51"/>
  <c r="N51"/>
  <c r="K51"/>
  <c r="D51"/>
  <c r="E51" i="8"/>
  <c r="G51" i="7"/>
  <c r="H51"/>
  <c r="B8"/>
  <c r="G8" i="6"/>
  <c r="H8"/>
  <c r="T8"/>
  <c r="N8"/>
  <c r="E8" i="7"/>
  <c r="W8" i="6"/>
  <c r="K8"/>
  <c r="Q8"/>
  <c r="D8"/>
  <c r="N8" i="2"/>
  <c r="R42" i="90"/>
  <c r="T16" i="7"/>
  <c r="T19" i="5"/>
  <c r="B19" i="6"/>
  <c r="Q19" i="5"/>
  <c r="W19"/>
  <c r="K19"/>
  <c r="N19"/>
  <c r="G19"/>
  <c r="H19"/>
  <c r="M46" i="90"/>
  <c r="N46"/>
  <c r="R12" i="2"/>
  <c r="B35" i="9"/>
  <c r="D35" i="8"/>
  <c r="N35"/>
  <c r="Q35"/>
  <c r="E35" i="9"/>
  <c r="K35" i="8"/>
  <c r="G35"/>
  <c r="H35"/>
  <c r="W35"/>
  <c r="T35"/>
  <c r="N14" i="2"/>
  <c r="R48" i="90"/>
  <c r="L8" i="2"/>
  <c r="Q42" i="90"/>
  <c r="E46" i="7"/>
  <c r="B46"/>
  <c r="Q46" i="6"/>
  <c r="G46"/>
  <c r="H46"/>
  <c r="T46"/>
  <c r="W46"/>
  <c r="N46"/>
  <c r="D46"/>
  <c r="K46"/>
  <c r="I16" i="2"/>
  <c r="P50" i="90"/>
  <c r="B43" i="9"/>
  <c r="D43" i="8"/>
  <c r="N43"/>
  <c r="Q43"/>
  <c r="E43" i="9"/>
  <c r="T43" i="8"/>
  <c r="G43"/>
  <c r="H43"/>
  <c r="W43"/>
  <c r="K43"/>
  <c r="Q88" i="6"/>
  <c r="K88"/>
  <c r="G88"/>
  <c r="H88"/>
  <c r="E88" i="7"/>
  <c r="W88" i="6"/>
  <c r="D88"/>
  <c r="T88"/>
  <c r="B88" i="7"/>
  <c r="N88" i="6"/>
  <c r="I10" i="2"/>
  <c r="P44" i="90"/>
  <c r="I18" i="2"/>
  <c r="P52" i="90"/>
  <c r="O40"/>
  <c r="P6" i="2"/>
  <c r="O56" i="90"/>
  <c r="P22" i="2"/>
  <c r="B29" i="8"/>
  <c r="W29" i="7"/>
  <c r="T29"/>
  <c r="Q29"/>
  <c r="N29"/>
  <c r="K29"/>
  <c r="D29"/>
  <c r="G29"/>
  <c r="H29"/>
  <c r="E29" i="8"/>
  <c r="G14" i="6"/>
  <c r="H14"/>
  <c r="B80" i="7"/>
  <c r="D80" i="6"/>
  <c r="N80"/>
  <c r="E80" i="7"/>
  <c r="Q80" i="6"/>
  <c r="W80"/>
  <c r="T80"/>
  <c r="K80"/>
  <c r="G80"/>
  <c r="H80"/>
  <c r="T78"/>
  <c r="B63" i="7"/>
  <c r="W63" i="6"/>
  <c r="T63"/>
  <c r="Q63"/>
  <c r="N63"/>
  <c r="K63"/>
  <c r="D63"/>
  <c r="E63" i="7"/>
  <c r="G63" i="6"/>
  <c r="H63"/>
  <c r="B83" i="8"/>
  <c r="W83" i="7"/>
  <c r="T83"/>
  <c r="Q83"/>
  <c r="N83"/>
  <c r="K83"/>
  <c r="D83"/>
  <c r="E83" i="8"/>
  <c r="G83" i="7"/>
  <c r="H83"/>
  <c r="B77"/>
  <c r="D77" i="6"/>
  <c r="N77"/>
  <c r="Q77"/>
  <c r="T77"/>
  <c r="K77"/>
  <c r="W77"/>
  <c r="G77"/>
  <c r="H77"/>
  <c r="E77" i="7"/>
  <c r="B71" i="8"/>
  <c r="W71" i="7"/>
  <c r="T71"/>
  <c r="Q71"/>
  <c r="N71"/>
  <c r="K71"/>
  <c r="D71"/>
  <c r="E71" i="8"/>
  <c r="G71" i="7"/>
  <c r="H71"/>
  <c r="W59" i="6"/>
  <c r="T59"/>
  <c r="Q59"/>
  <c r="N59"/>
  <c r="K59"/>
  <c r="B59" i="7"/>
  <c r="D59" i="6"/>
  <c r="E59" i="7"/>
  <c r="G59" i="6"/>
  <c r="H59"/>
  <c r="B68" i="8"/>
  <c r="W68" i="7"/>
  <c r="T68"/>
  <c r="Q68"/>
  <c r="N68"/>
  <c r="K68"/>
  <c r="D68"/>
  <c r="E68" i="8"/>
  <c r="G68" i="7"/>
  <c r="H68"/>
  <c r="E41"/>
  <c r="B41"/>
  <c r="Q41" i="6"/>
  <c r="D41"/>
  <c r="T41"/>
  <c r="G41"/>
  <c r="H41"/>
  <c r="K41"/>
  <c r="N41"/>
  <c r="W41"/>
  <c r="B18" i="7"/>
  <c r="T18" i="6"/>
  <c r="Q18"/>
  <c r="E18" i="7"/>
  <c r="N18" i="6"/>
  <c r="K18"/>
  <c r="D18"/>
  <c r="W18"/>
  <c r="G18"/>
  <c r="H18"/>
  <c r="E37" i="7"/>
  <c r="B37"/>
  <c r="Q37" i="6"/>
  <c r="D37"/>
  <c r="T37"/>
  <c r="W37"/>
  <c r="G37"/>
  <c r="H37"/>
  <c r="N37"/>
  <c r="K37"/>
  <c r="E34" i="7"/>
  <c r="N34" i="6"/>
  <c r="G34"/>
  <c r="H34"/>
  <c r="B34" i="7"/>
  <c r="Q34" i="6"/>
  <c r="D34"/>
  <c r="W34"/>
  <c r="K34"/>
  <c r="T34"/>
  <c r="B36" i="9"/>
  <c r="D36" i="8"/>
  <c r="W36"/>
  <c r="K36"/>
  <c r="G36"/>
  <c r="H36"/>
  <c r="N36"/>
  <c r="T36"/>
  <c r="E36" i="9"/>
  <c r="Q36" i="8"/>
  <c r="B72"/>
  <c r="W72" i="7"/>
  <c r="T72"/>
  <c r="Q72"/>
  <c r="N72"/>
  <c r="K72"/>
  <c r="D72"/>
  <c r="G72"/>
  <c r="H72"/>
  <c r="E72" i="8"/>
  <c r="E22" i="7"/>
  <c r="B22"/>
  <c r="T22" i="6"/>
  <c r="Q22"/>
  <c r="N22"/>
  <c r="K22"/>
  <c r="D22"/>
  <c r="W22"/>
  <c r="G22"/>
  <c r="H22"/>
  <c r="T89"/>
  <c r="N89"/>
  <c r="W89"/>
  <c r="B89" i="7"/>
  <c r="D89" i="6"/>
  <c r="Q89"/>
  <c r="K89"/>
  <c r="G89"/>
  <c r="H89"/>
  <c r="E89" i="7"/>
  <c r="Q12" i="6"/>
  <c r="K12"/>
  <c r="D12"/>
  <c r="E12" i="7"/>
  <c r="B12"/>
  <c r="N12" i="6"/>
  <c r="W12"/>
  <c r="T12"/>
  <c r="G12"/>
  <c r="H12"/>
  <c r="R10" i="2"/>
  <c r="M44" i="90"/>
  <c r="N44"/>
  <c r="E30" i="7"/>
  <c r="N30" i="6"/>
  <c r="G30"/>
  <c r="H30"/>
  <c r="B30" i="7"/>
  <c r="Q30" i="6"/>
  <c r="D30"/>
  <c r="W30"/>
  <c r="T30"/>
  <c r="K30"/>
  <c r="G90" i="7"/>
  <c r="H90"/>
  <c r="K90"/>
  <c r="N6" i="2"/>
  <c r="R40" i="90"/>
  <c r="N22" i="2"/>
  <c r="R56" i="90"/>
  <c r="B54" i="8"/>
  <c r="Q54" i="7"/>
  <c r="N54"/>
  <c r="E54" i="8"/>
  <c r="G54" i="7"/>
  <c r="H54"/>
  <c r="B33" i="8"/>
  <c r="W33" i="7"/>
  <c r="T33"/>
  <c r="Q33"/>
  <c r="N33"/>
  <c r="K33"/>
  <c r="D33"/>
  <c r="G33"/>
  <c r="H33"/>
  <c r="E33" i="8"/>
  <c r="B69"/>
  <c r="W69" i="7"/>
  <c r="T69"/>
  <c r="Q69"/>
  <c r="N69"/>
  <c r="K69"/>
  <c r="D69"/>
  <c r="E69" i="8"/>
  <c r="G69" i="7"/>
  <c r="H69"/>
  <c r="B28" i="8"/>
  <c r="W28" i="7"/>
  <c r="T28"/>
  <c r="Q28"/>
  <c r="N28"/>
  <c r="K28"/>
  <c r="D28"/>
  <c r="G28"/>
  <c r="H28"/>
  <c r="E28" i="8"/>
  <c r="Q56" i="90"/>
  <c r="L22" i="2"/>
  <c r="B15" i="7"/>
  <c r="T15" i="6"/>
  <c r="Q15"/>
  <c r="N15"/>
  <c r="K15"/>
  <c r="D15"/>
  <c r="W15"/>
  <c r="E15" i="7"/>
  <c r="G15" i="6"/>
  <c r="H15"/>
  <c r="L4" i="2"/>
  <c r="Q38" i="90"/>
  <c r="M42"/>
  <c r="N42"/>
  <c r="R8" i="2"/>
  <c r="B40" i="8"/>
  <c r="W40" i="7"/>
  <c r="T40"/>
  <c r="Q40"/>
  <c r="N40"/>
  <c r="K40"/>
  <c r="D40"/>
  <c r="G40"/>
  <c r="H40"/>
  <c r="E40" i="8"/>
  <c r="B60" i="6"/>
  <c r="W60" i="5"/>
  <c r="Q60"/>
  <c r="K60"/>
  <c r="N60"/>
  <c r="T60"/>
  <c r="G60"/>
  <c r="H60"/>
  <c r="B14" i="8"/>
  <c r="T14" i="7"/>
  <c r="D14"/>
  <c r="W14"/>
  <c r="N14"/>
  <c r="K14"/>
  <c r="E14" i="8"/>
  <c r="Q14" i="7"/>
  <c r="P10" i="2"/>
  <c r="O44" i="90"/>
  <c r="O52"/>
  <c r="P18" i="2"/>
  <c r="B21" i="6"/>
  <c r="W21" i="5"/>
  <c r="Q21"/>
  <c r="K21"/>
  <c r="T21"/>
  <c r="N21"/>
  <c r="G21"/>
  <c r="H21"/>
  <c r="G86" i="7"/>
  <c r="H86"/>
  <c r="B70"/>
  <c r="D70" i="6"/>
  <c r="N70"/>
  <c r="Q70"/>
  <c r="W70"/>
  <c r="E70" i="7"/>
  <c r="G70" i="6"/>
  <c r="H70"/>
  <c r="K70"/>
  <c r="T70"/>
  <c r="B67" i="8"/>
  <c r="W67" i="7"/>
  <c r="T67"/>
  <c r="Q67"/>
  <c r="N67"/>
  <c r="K67"/>
  <c r="D67"/>
  <c r="E67" i="8"/>
  <c r="G67" i="7"/>
  <c r="H67"/>
  <c r="B57" i="6"/>
  <c r="W57" i="5"/>
  <c r="Q57"/>
  <c r="K57"/>
  <c r="N57"/>
  <c r="T57"/>
  <c r="G57"/>
  <c r="H57"/>
  <c r="B47" i="8"/>
  <c r="W47" i="7"/>
  <c r="T47"/>
  <c r="Q47"/>
  <c r="N47"/>
  <c r="K47"/>
  <c r="D47"/>
  <c r="E47" i="8"/>
  <c r="G47" i="7"/>
  <c r="H47"/>
  <c r="E25"/>
  <c r="B25"/>
  <c r="Q25" i="6"/>
  <c r="D25"/>
  <c r="T25"/>
  <c r="K25"/>
  <c r="W25"/>
  <c r="G25"/>
  <c r="H25"/>
  <c r="N25"/>
  <c r="W13" i="7"/>
  <c r="T13"/>
  <c r="Q13"/>
  <c r="B13" i="8"/>
  <c r="N13" i="7"/>
  <c r="K13"/>
  <c r="E13" i="8"/>
  <c r="D13" i="7"/>
  <c r="B23" i="9"/>
  <c r="D23" i="8"/>
  <c r="N23"/>
  <c r="Q23"/>
  <c r="E23" i="9"/>
  <c r="G23" i="8"/>
  <c r="H23"/>
  <c r="W23"/>
  <c r="K23"/>
  <c r="T23"/>
  <c r="L12" i="2"/>
  <c r="Q46" i="90"/>
  <c r="T17" i="5"/>
  <c r="B17" i="6"/>
  <c r="Q17" i="5"/>
  <c r="W17"/>
  <c r="K17"/>
  <c r="G17"/>
  <c r="H17"/>
  <c r="N17"/>
  <c r="R14" i="2"/>
  <c r="M48" i="90"/>
  <c r="N48"/>
  <c r="B24" i="8"/>
  <c r="W24" i="7"/>
  <c r="T24"/>
  <c r="Q24"/>
  <c r="N24"/>
  <c r="K24"/>
  <c r="D24"/>
  <c r="E24" i="8"/>
  <c r="G24" i="7"/>
  <c r="H24"/>
  <c r="T11" i="5"/>
  <c r="N11"/>
  <c r="G11"/>
  <c r="H11"/>
  <c r="W11"/>
  <c r="Q11"/>
  <c r="K11"/>
  <c r="B11" i="6"/>
  <c r="N10" i="2"/>
  <c r="R44" i="90"/>
  <c r="N18" i="2"/>
  <c r="R52" i="90"/>
  <c r="I6" i="2"/>
  <c r="P40" i="90"/>
  <c r="I22" i="2"/>
  <c r="P56" i="90"/>
  <c r="B50" i="8"/>
  <c r="W50" i="7"/>
  <c r="T50"/>
  <c r="Q50"/>
  <c r="N50"/>
  <c r="K50"/>
  <c r="D50"/>
  <c r="E50" i="8"/>
  <c r="G50" i="7"/>
  <c r="H50"/>
  <c r="E42"/>
  <c r="N42" i="6"/>
  <c r="G42"/>
  <c r="H42"/>
  <c r="B42" i="7"/>
  <c r="Q42" i="6"/>
  <c r="D42"/>
  <c r="T42"/>
  <c r="W42"/>
  <c r="K42"/>
  <c r="G31" i="8"/>
  <c r="H31"/>
  <c r="G58" i="7"/>
  <c r="H58"/>
  <c r="T9" i="6"/>
  <c r="B9" i="7"/>
  <c r="T9"/>
  <c r="K54"/>
  <c r="W54"/>
  <c r="T58"/>
  <c r="W58"/>
  <c r="E9"/>
  <c r="W9" i="6"/>
  <c r="N9"/>
  <c r="B87" i="7"/>
  <c r="N87" i="6"/>
  <c r="Q87"/>
  <c r="G87"/>
  <c r="H87"/>
  <c r="D87"/>
  <c r="K87"/>
  <c r="W87"/>
  <c r="T87"/>
  <c r="E87" i="7"/>
  <c r="B58" i="8"/>
  <c r="W58"/>
  <c r="E58"/>
  <c r="G9" i="6"/>
  <c r="H9"/>
  <c r="K9"/>
  <c r="G14" i="7"/>
  <c r="H14"/>
  <c r="D54"/>
  <c r="E78"/>
  <c r="D58"/>
  <c r="G9"/>
  <c r="H9"/>
  <c r="D64" i="6"/>
  <c r="E64" i="7"/>
  <c r="T64" i="6"/>
  <c r="N64"/>
  <c r="B64" i="7"/>
  <c r="K64" i="6"/>
  <c r="G64"/>
  <c r="H64"/>
  <c r="W64"/>
  <c r="Q64"/>
  <c r="D76"/>
  <c r="N76"/>
  <c r="B76" i="7"/>
  <c r="W76" i="6"/>
  <c r="Q76"/>
  <c r="T76"/>
  <c r="W85"/>
  <c r="Q85"/>
  <c r="T85"/>
  <c r="D85"/>
  <c r="N85"/>
  <c r="K85"/>
  <c r="B85" i="7"/>
  <c r="G85" i="6"/>
  <c r="H85"/>
  <c r="E85" i="7"/>
  <c r="G78" i="6"/>
  <c r="H78"/>
  <c r="B78" i="7"/>
  <c r="B78" i="8"/>
  <c r="B86"/>
  <c r="W86"/>
  <c r="W78" i="6"/>
  <c r="D78"/>
  <c r="G16" i="7"/>
  <c r="H16"/>
  <c r="N31" i="8"/>
  <c r="N86" i="7"/>
  <c r="K78" i="6"/>
  <c r="N78"/>
  <c r="G76"/>
  <c r="H76"/>
  <c r="E76" i="7"/>
  <c r="T49" i="6"/>
  <c r="G49"/>
  <c r="H49"/>
  <c r="Q49"/>
  <c r="K49"/>
  <c r="W49"/>
  <c r="B49" i="7"/>
  <c r="N49" i="6"/>
  <c r="D49"/>
  <c r="E49" i="7"/>
  <c r="K48" i="6"/>
  <c r="G48"/>
  <c r="H48"/>
  <c r="B48" i="7"/>
  <c r="N48" i="6"/>
  <c r="Q48"/>
  <c r="W48"/>
  <c r="T48"/>
  <c r="D48"/>
  <c r="E48" i="7"/>
  <c r="G39"/>
  <c r="H39"/>
  <c r="T39"/>
  <c r="D39"/>
  <c r="Q39"/>
  <c r="E39" i="8"/>
  <c r="W39" i="7"/>
  <c r="K39"/>
  <c r="B39" i="8"/>
  <c r="N39" i="7"/>
  <c r="K86"/>
  <c r="W86"/>
  <c r="E90" i="8"/>
  <c r="W90" i="7"/>
  <c r="N16"/>
  <c r="D16"/>
  <c r="B16" i="8"/>
  <c r="B16" i="9"/>
  <c r="K65" i="6"/>
  <c r="W65"/>
  <c r="E65" i="7"/>
  <c r="G65" i="6"/>
  <c r="H65"/>
  <c r="N65"/>
  <c r="B65" i="7"/>
  <c r="D65" i="6"/>
  <c r="T65"/>
  <c r="Q65"/>
  <c r="W75"/>
  <c r="T75"/>
  <c r="Q75"/>
  <c r="N75"/>
  <c r="K75"/>
  <c r="E75" i="7"/>
  <c r="G75" i="6"/>
  <c r="H75"/>
  <c r="B75" i="7"/>
  <c r="D75" i="6"/>
  <c r="B45" i="8"/>
  <c r="N45" i="7"/>
  <c r="G45"/>
  <c r="H45"/>
  <c r="W45"/>
  <c r="K45"/>
  <c r="Q45"/>
  <c r="E45" i="8"/>
  <c r="T45" i="7"/>
  <c r="D45"/>
  <c r="K52" i="6"/>
  <c r="G52"/>
  <c r="H52"/>
  <c r="N52"/>
  <c r="W52"/>
  <c r="T52"/>
  <c r="D52"/>
  <c r="E52" i="7"/>
  <c r="B52"/>
  <c r="Q52" i="6"/>
  <c r="Q82"/>
  <c r="G82"/>
  <c r="H82"/>
  <c r="N82"/>
  <c r="W82"/>
  <c r="D82"/>
  <c r="B82" i="7"/>
  <c r="E82"/>
  <c r="T82" i="6"/>
  <c r="K82"/>
  <c r="T31" i="8"/>
  <c r="G13" i="7"/>
  <c r="H13"/>
  <c r="D86"/>
  <c r="T86"/>
  <c r="Q90"/>
  <c r="B90" i="8"/>
  <c r="Q90"/>
  <c r="T90" i="7"/>
  <c r="E16" i="8"/>
  <c r="W16" i="7"/>
  <c r="T53" i="6"/>
  <c r="Q53"/>
  <c r="G53"/>
  <c r="H53"/>
  <c r="K53"/>
  <c r="W53"/>
  <c r="B53" i="7"/>
  <c r="N53" i="6"/>
  <c r="D53"/>
  <c r="E53" i="7"/>
  <c r="K73" i="6"/>
  <c r="W73"/>
  <c r="E73" i="7"/>
  <c r="G73" i="6"/>
  <c r="H73"/>
  <c r="N73"/>
  <c r="B73" i="7"/>
  <c r="T73" i="6"/>
  <c r="Q73"/>
  <c r="D73"/>
  <c r="B81" i="7"/>
  <c r="K81" i="6"/>
  <c r="N81"/>
  <c r="G81"/>
  <c r="H81"/>
  <c r="Q81"/>
  <c r="E81" i="7"/>
  <c r="T81" i="6"/>
  <c r="D81"/>
  <c r="W81"/>
  <c r="Q31" i="8"/>
  <c r="K31"/>
  <c r="E31" i="9"/>
  <c r="B31"/>
  <c r="N31"/>
  <c r="W31" i="8"/>
  <c r="E86"/>
  <c r="D90" i="7"/>
  <c r="Q16"/>
  <c r="W57" i="6"/>
  <c r="T57"/>
  <c r="Q57"/>
  <c r="N57"/>
  <c r="K57"/>
  <c r="B57" i="7"/>
  <c r="D57" i="6"/>
  <c r="E57" i="7"/>
  <c r="G57" i="6"/>
  <c r="H57"/>
  <c r="W60"/>
  <c r="T60"/>
  <c r="Q60"/>
  <c r="N60"/>
  <c r="K60"/>
  <c r="B60" i="7"/>
  <c r="D60" i="6"/>
  <c r="E60" i="7"/>
  <c r="G60" i="6"/>
  <c r="H60"/>
  <c r="B77" i="8"/>
  <c r="W77" i="7"/>
  <c r="T77"/>
  <c r="Q77"/>
  <c r="N77"/>
  <c r="K77"/>
  <c r="D77"/>
  <c r="E77" i="8"/>
  <c r="G77" i="7"/>
  <c r="H77"/>
  <c r="E51" i="9"/>
  <c r="N51" i="8"/>
  <c r="Q51"/>
  <c r="W51"/>
  <c r="T51"/>
  <c r="K51"/>
  <c r="G51"/>
  <c r="H51"/>
  <c r="D51"/>
  <c r="B51" i="9"/>
  <c r="K31"/>
  <c r="B25" i="8"/>
  <c r="W25" i="7"/>
  <c r="T25"/>
  <c r="Q25"/>
  <c r="N25"/>
  <c r="K25"/>
  <c r="D25"/>
  <c r="G25"/>
  <c r="H25"/>
  <c r="E25" i="8"/>
  <c r="W78" i="7"/>
  <c r="T78"/>
  <c r="K78"/>
  <c r="D78"/>
  <c r="B29" i="9"/>
  <c r="D29" i="8"/>
  <c r="T29"/>
  <c r="W29"/>
  <c r="K29"/>
  <c r="E29" i="9"/>
  <c r="N29" i="8"/>
  <c r="Q29"/>
  <c r="G29"/>
  <c r="H29"/>
  <c r="W56" i="6"/>
  <c r="T56"/>
  <c r="Q56"/>
  <c r="N56"/>
  <c r="K56"/>
  <c r="B56" i="7"/>
  <c r="D56" i="6"/>
  <c r="E56" i="7"/>
  <c r="G56" i="6"/>
  <c r="H56"/>
  <c r="B10" i="8"/>
  <c r="G10" i="7"/>
  <c r="H10"/>
  <c r="D10"/>
  <c r="N10"/>
  <c r="Q10"/>
  <c r="K10"/>
  <c r="T10"/>
  <c r="E10" i="8"/>
  <c r="W10" i="7"/>
  <c r="B74" i="8"/>
  <c r="W74" i="7"/>
  <c r="T74"/>
  <c r="Q74"/>
  <c r="N74"/>
  <c r="K74"/>
  <c r="D74"/>
  <c r="E74" i="8"/>
  <c r="G74" i="7"/>
  <c r="H74"/>
  <c r="B24" i="9"/>
  <c r="D24" i="8"/>
  <c r="W24"/>
  <c r="K24"/>
  <c r="G24"/>
  <c r="H24"/>
  <c r="N24"/>
  <c r="T24"/>
  <c r="E24" i="9"/>
  <c r="Q24" i="8"/>
  <c r="N17" i="6"/>
  <c r="D17"/>
  <c r="W17"/>
  <c r="K17"/>
  <c r="E17" i="7"/>
  <c r="B17"/>
  <c r="T17" i="6"/>
  <c r="Q17"/>
  <c r="G17"/>
  <c r="H17"/>
  <c r="W23" i="9"/>
  <c r="T23"/>
  <c r="Q23"/>
  <c r="N23"/>
  <c r="K23"/>
  <c r="E23" i="10"/>
  <c r="G23" i="9"/>
  <c r="H23"/>
  <c r="B23" i="10"/>
  <c r="D23" i="9"/>
  <c r="B70" i="8"/>
  <c r="W70" i="7"/>
  <c r="T70"/>
  <c r="Q70"/>
  <c r="N70"/>
  <c r="K70"/>
  <c r="D70"/>
  <c r="E70" i="8"/>
  <c r="G70" i="7"/>
  <c r="H70"/>
  <c r="B28" i="9"/>
  <c r="D28" i="8"/>
  <c r="W28"/>
  <c r="K28"/>
  <c r="N28"/>
  <c r="G28"/>
  <c r="H28"/>
  <c r="Q28"/>
  <c r="E28" i="9"/>
  <c r="T28" i="8"/>
  <c r="E54" i="9"/>
  <c r="N54" i="8"/>
  <c r="Q54"/>
  <c r="B54" i="9"/>
  <c r="K54" i="8"/>
  <c r="D54"/>
  <c r="G54"/>
  <c r="H54"/>
  <c r="W54"/>
  <c r="T54"/>
  <c r="E72" i="9"/>
  <c r="W72" i="8"/>
  <c r="K72"/>
  <c r="N72"/>
  <c r="B72" i="9"/>
  <c r="Q72" i="8"/>
  <c r="G72"/>
  <c r="H72"/>
  <c r="T72"/>
  <c r="D72"/>
  <c r="B34"/>
  <c r="W34" i="7"/>
  <c r="T34"/>
  <c r="Q34"/>
  <c r="N34"/>
  <c r="K34"/>
  <c r="D34"/>
  <c r="G34"/>
  <c r="H34"/>
  <c r="E34" i="8"/>
  <c r="B63"/>
  <c r="E63"/>
  <c r="T63" i="7"/>
  <c r="Q63"/>
  <c r="N63"/>
  <c r="G63"/>
  <c r="H63"/>
  <c r="W63"/>
  <c r="K63"/>
  <c r="D63"/>
  <c r="T88"/>
  <c r="N88"/>
  <c r="G88"/>
  <c r="H88"/>
  <c r="E88" i="8"/>
  <c r="B88"/>
  <c r="Q88" i="7"/>
  <c r="K88"/>
  <c r="D88"/>
  <c r="W88"/>
  <c r="W43" i="9"/>
  <c r="T43"/>
  <c r="Q43"/>
  <c r="N43"/>
  <c r="K43"/>
  <c r="E43" i="10"/>
  <c r="B43"/>
  <c r="D43" i="9"/>
  <c r="G43"/>
  <c r="H43"/>
  <c r="W35"/>
  <c r="T35"/>
  <c r="Q35"/>
  <c r="N35"/>
  <c r="K35"/>
  <c r="E35" i="10"/>
  <c r="B35"/>
  <c r="D35" i="9"/>
  <c r="G35"/>
  <c r="H35"/>
  <c r="N19" i="6"/>
  <c r="D19"/>
  <c r="W19"/>
  <c r="K19"/>
  <c r="E19" i="7"/>
  <c r="G19" i="6"/>
  <c r="H19"/>
  <c r="B19" i="7"/>
  <c r="T19" i="6"/>
  <c r="Q19"/>
  <c r="B79" i="8"/>
  <c r="W79" i="7"/>
  <c r="T79"/>
  <c r="Q79"/>
  <c r="N79"/>
  <c r="K79"/>
  <c r="D79"/>
  <c r="E79" i="8"/>
  <c r="G79" i="7"/>
  <c r="H79"/>
  <c r="W27" i="9"/>
  <c r="T27"/>
  <c r="Q27"/>
  <c r="N27"/>
  <c r="K27"/>
  <c r="E27" i="10"/>
  <c r="G27" i="9"/>
  <c r="H27"/>
  <c r="B27" i="10"/>
  <c r="D27" i="9"/>
  <c r="B26" i="8"/>
  <c r="W26" i="7"/>
  <c r="T26"/>
  <c r="Q26"/>
  <c r="N26"/>
  <c r="K26"/>
  <c r="D26"/>
  <c r="E26" i="8"/>
  <c r="G26" i="7"/>
  <c r="H26"/>
  <c r="W62" i="6"/>
  <c r="T62"/>
  <c r="Q62"/>
  <c r="N62"/>
  <c r="K62"/>
  <c r="B62" i="7"/>
  <c r="D62" i="6"/>
  <c r="E62" i="7"/>
  <c r="G62" i="6"/>
  <c r="H62"/>
  <c r="B13" i="9"/>
  <c r="N13" i="8"/>
  <c r="K13"/>
  <c r="E13" i="9"/>
  <c r="W13" i="8"/>
  <c r="D13"/>
  <c r="T13"/>
  <c r="Q13"/>
  <c r="E21" i="7"/>
  <c r="W21" i="6"/>
  <c r="T21"/>
  <c r="Q21"/>
  <c r="N21"/>
  <c r="K21"/>
  <c r="G21"/>
  <c r="H21"/>
  <c r="B21" i="7"/>
  <c r="D21" i="6"/>
  <c r="B22" i="8"/>
  <c r="W22" i="7"/>
  <c r="E22" i="8"/>
  <c r="G22" i="7"/>
  <c r="H22"/>
  <c r="N22"/>
  <c r="K22"/>
  <c r="Q22"/>
  <c r="T22"/>
  <c r="D22"/>
  <c r="B80" i="8"/>
  <c r="W80" i="7"/>
  <c r="T80"/>
  <c r="Q80"/>
  <c r="N80"/>
  <c r="K80"/>
  <c r="D80"/>
  <c r="E80" i="8"/>
  <c r="G80" i="7"/>
  <c r="H80"/>
  <c r="B46" i="8"/>
  <c r="W46" i="7"/>
  <c r="T46"/>
  <c r="Q46"/>
  <c r="N46"/>
  <c r="K46"/>
  <c r="D46"/>
  <c r="G46"/>
  <c r="H46"/>
  <c r="E46" i="8"/>
  <c r="Q16"/>
  <c r="E16" i="9"/>
  <c r="N16" i="8"/>
  <c r="W16"/>
  <c r="D16"/>
  <c r="E61"/>
  <c r="T61" i="7"/>
  <c r="N61"/>
  <c r="B61" i="8"/>
  <c r="Q61" i="7"/>
  <c r="W61"/>
  <c r="D61"/>
  <c r="G61"/>
  <c r="H61"/>
  <c r="K61"/>
  <c r="B84" i="8"/>
  <c r="W84" i="7"/>
  <c r="T84"/>
  <c r="Q84"/>
  <c r="N84"/>
  <c r="K84"/>
  <c r="D84"/>
  <c r="E84" i="8"/>
  <c r="G84" i="7"/>
  <c r="H84"/>
  <c r="B38" i="8"/>
  <c r="W38" i="7"/>
  <c r="T38"/>
  <c r="Q38"/>
  <c r="N38"/>
  <c r="K38"/>
  <c r="D38"/>
  <c r="G38"/>
  <c r="H38"/>
  <c r="E38" i="8"/>
  <c r="K55" i="7"/>
  <c r="D55"/>
  <c r="T55"/>
  <c r="N55"/>
  <c r="B55" i="8"/>
  <c r="Q55" i="7"/>
  <c r="E55" i="8"/>
  <c r="G55" i="7"/>
  <c r="H55"/>
  <c r="W55"/>
  <c r="W32" i="9"/>
  <c r="T32"/>
  <c r="Q32"/>
  <c r="N32"/>
  <c r="K32"/>
  <c r="E32" i="10"/>
  <c r="B32"/>
  <c r="D32" i="9"/>
  <c r="G32"/>
  <c r="H32"/>
  <c r="B11" i="7"/>
  <c r="T11" i="6"/>
  <c r="N11"/>
  <c r="E11" i="7"/>
  <c r="D11" i="6"/>
  <c r="W11"/>
  <c r="G11"/>
  <c r="H11"/>
  <c r="Q11"/>
  <c r="K11"/>
  <c r="N15" i="7"/>
  <c r="E15" i="8"/>
  <c r="G15" i="7"/>
  <c r="H15"/>
  <c r="B15" i="8"/>
  <c r="W15" i="7"/>
  <c r="K15"/>
  <c r="T15"/>
  <c r="Q15"/>
  <c r="D15"/>
  <c r="E69" i="9"/>
  <c r="B69"/>
  <c r="T69" i="8"/>
  <c r="D69"/>
  <c r="W69"/>
  <c r="K69"/>
  <c r="Q69"/>
  <c r="N69"/>
  <c r="G69"/>
  <c r="H69"/>
  <c r="G12" i="7"/>
  <c r="H12"/>
  <c r="W12"/>
  <c r="D12"/>
  <c r="E12" i="8"/>
  <c r="N12" i="7"/>
  <c r="Q12"/>
  <c r="K12"/>
  <c r="T12"/>
  <c r="B12" i="8"/>
  <c r="W36" i="9"/>
  <c r="T36"/>
  <c r="Q36"/>
  <c r="N36"/>
  <c r="K36"/>
  <c r="E36" i="10"/>
  <c r="B36"/>
  <c r="D36" i="9"/>
  <c r="G36"/>
  <c r="H36"/>
  <c r="N18" i="7"/>
  <c r="E18" i="8"/>
  <c r="B18"/>
  <c r="W18" i="7"/>
  <c r="K18"/>
  <c r="G18"/>
  <c r="H18"/>
  <c r="T18"/>
  <c r="Q18"/>
  <c r="D18"/>
  <c r="B41" i="8"/>
  <c r="W41" i="7"/>
  <c r="T41"/>
  <c r="Q41"/>
  <c r="N41"/>
  <c r="K41"/>
  <c r="D41"/>
  <c r="G41"/>
  <c r="H41"/>
  <c r="E41" i="8"/>
  <c r="E71" i="9"/>
  <c r="N71" i="8"/>
  <c r="Q71"/>
  <c r="B71" i="9"/>
  <c r="K71" i="8"/>
  <c r="T71"/>
  <c r="D71"/>
  <c r="W71"/>
  <c r="G71"/>
  <c r="H71"/>
  <c r="D8" i="7"/>
  <c r="B8" i="8"/>
  <c r="W8" i="7"/>
  <c r="G8"/>
  <c r="H8"/>
  <c r="E8" i="8"/>
  <c r="Q8" i="7"/>
  <c r="K8"/>
  <c r="T8"/>
  <c r="N8"/>
  <c r="B66" i="8"/>
  <c r="W66" i="7"/>
  <c r="T66"/>
  <c r="Q66"/>
  <c r="N66"/>
  <c r="K66"/>
  <c r="D66"/>
  <c r="E66" i="8"/>
  <c r="G66" i="7"/>
  <c r="H66"/>
  <c r="B44" i="9"/>
  <c r="D44" i="8"/>
  <c r="T44"/>
  <c r="G44"/>
  <c r="H44"/>
  <c r="W44"/>
  <c r="K44"/>
  <c r="E44" i="9"/>
  <c r="N44" i="8"/>
  <c r="Q44"/>
  <c r="B42"/>
  <c r="W42" i="7"/>
  <c r="T42"/>
  <c r="Q42"/>
  <c r="N42"/>
  <c r="K42"/>
  <c r="D42"/>
  <c r="G42"/>
  <c r="H42"/>
  <c r="E42" i="8"/>
  <c r="E50" i="9"/>
  <c r="N50" i="8"/>
  <c r="Q50"/>
  <c r="B50" i="9"/>
  <c r="K50" i="8"/>
  <c r="D50"/>
  <c r="G50"/>
  <c r="H50"/>
  <c r="W50"/>
  <c r="T50"/>
  <c r="E47" i="9"/>
  <c r="N47" i="8"/>
  <c r="Q47"/>
  <c r="D47"/>
  <c r="W47"/>
  <c r="T47"/>
  <c r="K47"/>
  <c r="G47"/>
  <c r="H47"/>
  <c r="B47" i="9"/>
  <c r="E67"/>
  <c r="N67" i="8"/>
  <c r="Q67"/>
  <c r="B67" i="9"/>
  <c r="K67" i="8"/>
  <c r="T67"/>
  <c r="W67"/>
  <c r="D67"/>
  <c r="G67"/>
  <c r="H67"/>
  <c r="E86" i="9"/>
  <c r="Q86" i="8"/>
  <c r="G86"/>
  <c r="H86"/>
  <c r="N14"/>
  <c r="K14"/>
  <c r="Q14"/>
  <c r="T14"/>
  <c r="E14" i="9"/>
  <c r="B14"/>
  <c r="W14" i="8"/>
  <c r="D14"/>
  <c r="G14"/>
  <c r="H14"/>
  <c r="B40" i="9"/>
  <c r="D40" i="8"/>
  <c r="W40"/>
  <c r="K40"/>
  <c r="G40"/>
  <c r="H40"/>
  <c r="N40"/>
  <c r="Q40"/>
  <c r="T40"/>
  <c r="E40" i="9"/>
  <c r="B33"/>
  <c r="D33" i="8"/>
  <c r="T33"/>
  <c r="W33"/>
  <c r="K33"/>
  <c r="E33" i="9"/>
  <c r="Q33" i="8"/>
  <c r="G33"/>
  <c r="H33"/>
  <c r="N33"/>
  <c r="B30"/>
  <c r="W30" i="7"/>
  <c r="T30"/>
  <c r="Q30"/>
  <c r="N30"/>
  <c r="K30"/>
  <c r="D30"/>
  <c r="G30"/>
  <c r="H30"/>
  <c r="E30" i="8"/>
  <c r="Q89" i="7"/>
  <c r="K89"/>
  <c r="E89" i="8"/>
  <c r="W89" i="7"/>
  <c r="G89"/>
  <c r="H89"/>
  <c r="D89"/>
  <c r="B89" i="8"/>
  <c r="T89" i="7"/>
  <c r="N89"/>
  <c r="B37" i="8"/>
  <c r="W37" i="7"/>
  <c r="T37"/>
  <c r="Q37"/>
  <c r="N37"/>
  <c r="K37"/>
  <c r="D37"/>
  <c r="E37" i="8"/>
  <c r="G37" i="7"/>
  <c r="H37"/>
  <c r="E68" i="9"/>
  <c r="W68" i="8"/>
  <c r="K68"/>
  <c r="N68"/>
  <c r="B68" i="9"/>
  <c r="Q68" i="8"/>
  <c r="D68"/>
  <c r="T68"/>
  <c r="G68"/>
  <c r="H68"/>
  <c r="E59"/>
  <c r="T59" i="7"/>
  <c r="N59"/>
  <c r="D59"/>
  <c r="K59"/>
  <c r="B59" i="8"/>
  <c r="Q59" i="7"/>
  <c r="W59"/>
  <c r="G59"/>
  <c r="H59"/>
  <c r="E83" i="9"/>
  <c r="W83" i="8"/>
  <c r="K83"/>
  <c r="B83" i="9"/>
  <c r="T83" i="8"/>
  <c r="D83"/>
  <c r="N83"/>
  <c r="Q83"/>
  <c r="G83"/>
  <c r="H83"/>
  <c r="Q58"/>
  <c r="N58"/>
  <c r="D58"/>
  <c r="B58" i="9"/>
  <c r="E20" i="7"/>
  <c r="W20" i="6"/>
  <c r="T20"/>
  <c r="Q20"/>
  <c r="N20"/>
  <c r="K20"/>
  <c r="B20" i="7"/>
  <c r="D20" i="6"/>
  <c r="G20"/>
  <c r="H20"/>
  <c r="W9" i="7"/>
  <c r="E9" i="8"/>
  <c r="K9" i="7"/>
  <c r="Q9"/>
  <c r="Q87"/>
  <c r="E87" i="8"/>
  <c r="W87" i="7"/>
  <c r="B87" i="8"/>
  <c r="G87" i="7"/>
  <c r="H87"/>
  <c r="T87"/>
  <c r="D87"/>
  <c r="K87"/>
  <c r="N87"/>
  <c r="W31" i="9"/>
  <c r="N9" i="7"/>
  <c r="B9" i="8"/>
  <c r="G58"/>
  <c r="H58"/>
  <c r="K58"/>
  <c r="D9" i="7"/>
  <c r="E58" i="9"/>
  <c r="T58" i="8"/>
  <c r="T86"/>
  <c r="K86"/>
  <c r="G31" i="9"/>
  <c r="H31"/>
  <c r="Q31"/>
  <c r="D86" i="8"/>
  <c r="N86"/>
  <c r="E31" i="10"/>
  <c r="B86" i="9"/>
  <c r="W86"/>
  <c r="B31" i="10"/>
  <c r="B31" i="11"/>
  <c r="T31" i="9"/>
  <c r="Q64" i="7"/>
  <c r="T64"/>
  <c r="D64"/>
  <c r="W64"/>
  <c r="K64"/>
  <c r="B64" i="8"/>
  <c r="N64" i="7"/>
  <c r="E64" i="8"/>
  <c r="G64" i="7"/>
  <c r="H64"/>
  <c r="W85"/>
  <c r="B85" i="8"/>
  <c r="G85" i="7"/>
  <c r="H85"/>
  <c r="Q85"/>
  <c r="E85" i="8"/>
  <c r="T85" i="7"/>
  <c r="D85"/>
  <c r="K85"/>
  <c r="N85"/>
  <c r="D90" i="8"/>
  <c r="K16"/>
  <c r="G16"/>
  <c r="H16"/>
  <c r="E78"/>
  <c r="Q78" i="7"/>
  <c r="T76"/>
  <c r="D76"/>
  <c r="W76"/>
  <c r="Q76"/>
  <c r="E76" i="8"/>
  <c r="K76" i="7"/>
  <c r="B76" i="8"/>
  <c r="N76" i="7"/>
  <c r="G76"/>
  <c r="H76"/>
  <c r="K90" i="8"/>
  <c r="T16"/>
  <c r="G78" i="7"/>
  <c r="H78"/>
  <c r="N78"/>
  <c r="N45" i="8"/>
  <c r="T45"/>
  <c r="D45"/>
  <c r="W45"/>
  <c r="Q45"/>
  <c r="B45" i="9"/>
  <c r="E45"/>
  <c r="G45" i="8"/>
  <c r="H45"/>
  <c r="K45"/>
  <c r="W53" i="7"/>
  <c r="K53"/>
  <c r="D53"/>
  <c r="B53" i="8"/>
  <c r="N53" i="7"/>
  <c r="E53" i="8"/>
  <c r="Q53" i="7"/>
  <c r="G53"/>
  <c r="H53"/>
  <c r="T53"/>
  <c r="B39" i="9"/>
  <c r="E39"/>
  <c r="K39" i="8"/>
  <c r="G39"/>
  <c r="H39"/>
  <c r="Q39"/>
  <c r="W39"/>
  <c r="D39"/>
  <c r="N39"/>
  <c r="T39"/>
  <c r="B49"/>
  <c r="N49" i="7"/>
  <c r="E49" i="8"/>
  <c r="K49" i="7"/>
  <c r="Q49"/>
  <c r="G49"/>
  <c r="H49"/>
  <c r="T49"/>
  <c r="D49"/>
  <c r="W49"/>
  <c r="T90" i="8"/>
  <c r="G90"/>
  <c r="H90"/>
  <c r="T52" i="7"/>
  <c r="D52"/>
  <c r="Q52"/>
  <c r="E52" i="8"/>
  <c r="W52" i="7"/>
  <c r="K52"/>
  <c r="B52" i="8"/>
  <c r="N52" i="7"/>
  <c r="G52"/>
  <c r="H52"/>
  <c r="Q81"/>
  <c r="T81"/>
  <c r="E81" i="8"/>
  <c r="G81" i="7"/>
  <c r="H81"/>
  <c r="K81"/>
  <c r="N81"/>
  <c r="D81"/>
  <c r="B81" i="8"/>
  <c r="W81" i="7"/>
  <c r="T73"/>
  <c r="D73"/>
  <c r="Q73"/>
  <c r="W73"/>
  <c r="K73"/>
  <c r="B73" i="8"/>
  <c r="N73" i="7"/>
  <c r="G73"/>
  <c r="H73"/>
  <c r="E73" i="8"/>
  <c r="T75" i="7"/>
  <c r="D75"/>
  <c r="W75"/>
  <c r="K75"/>
  <c r="E75" i="8"/>
  <c r="B75"/>
  <c r="N75" i="7"/>
  <c r="G75"/>
  <c r="H75"/>
  <c r="Q75"/>
  <c r="B90" i="9"/>
  <c r="E90" i="10"/>
  <c r="E90" i="9"/>
  <c r="W82" i="7"/>
  <c r="K82"/>
  <c r="D82"/>
  <c r="B82" i="8"/>
  <c r="N82" i="7"/>
  <c r="G82"/>
  <c r="H82"/>
  <c r="T82"/>
  <c r="Q82"/>
  <c r="E82" i="8"/>
  <c r="W65" i="7"/>
  <c r="K65"/>
  <c r="D65"/>
  <c r="B65" i="8"/>
  <c r="N65" i="7"/>
  <c r="G65"/>
  <c r="H65"/>
  <c r="Q65"/>
  <c r="E65" i="8"/>
  <c r="T65" i="7"/>
  <c r="T48"/>
  <c r="D48"/>
  <c r="Q48"/>
  <c r="E48" i="8"/>
  <c r="W48" i="7"/>
  <c r="K48"/>
  <c r="B48" i="8"/>
  <c r="N48" i="7"/>
  <c r="G48"/>
  <c r="H48"/>
  <c r="N90" i="8"/>
  <c r="W90"/>
  <c r="G13"/>
  <c r="H13"/>
  <c r="D31" i="9"/>
  <c r="W68"/>
  <c r="T68"/>
  <c r="Q68"/>
  <c r="N68"/>
  <c r="K68"/>
  <c r="E68" i="10"/>
  <c r="B68"/>
  <c r="D68" i="9"/>
  <c r="G68"/>
  <c r="H68"/>
  <c r="T89" i="8"/>
  <c r="N89"/>
  <c r="E89" i="9"/>
  <c r="B89"/>
  <c r="K89" i="8"/>
  <c r="D89"/>
  <c r="G89"/>
  <c r="H89"/>
  <c r="Q89"/>
  <c r="W89"/>
  <c r="W44" i="9"/>
  <c r="T44"/>
  <c r="Q44"/>
  <c r="N44"/>
  <c r="K44"/>
  <c r="E44" i="10"/>
  <c r="D44" i="9"/>
  <c r="G44"/>
  <c r="H44"/>
  <c r="B44" i="10"/>
  <c r="W71" i="9"/>
  <c r="T71"/>
  <c r="Q71"/>
  <c r="N71"/>
  <c r="K71"/>
  <c r="E71" i="10"/>
  <c r="D71" i="9"/>
  <c r="B71" i="10"/>
  <c r="G71" i="9"/>
  <c r="H71"/>
  <c r="B41"/>
  <c r="D41" i="8"/>
  <c r="T41"/>
  <c r="W41"/>
  <c r="K41"/>
  <c r="Q41"/>
  <c r="E41" i="9"/>
  <c r="G41" i="8"/>
  <c r="H41"/>
  <c r="N41"/>
  <c r="B46" i="9"/>
  <c r="D46" i="8"/>
  <c r="T46"/>
  <c r="G46"/>
  <c r="H46"/>
  <c r="W46"/>
  <c r="K46"/>
  <c r="N46"/>
  <c r="Q46"/>
  <c r="E46" i="9"/>
  <c r="E62" i="8"/>
  <c r="B62"/>
  <c r="D62" i="7"/>
  <c r="W62"/>
  <c r="Q62"/>
  <c r="K62"/>
  <c r="N62"/>
  <c r="G62"/>
  <c r="H62"/>
  <c r="T62"/>
  <c r="B26" i="9"/>
  <c r="D26" i="8"/>
  <c r="Q26"/>
  <c r="E26" i="9"/>
  <c r="T26" i="8"/>
  <c r="K26"/>
  <c r="G26"/>
  <c r="H26"/>
  <c r="N26"/>
  <c r="W26"/>
  <c r="W24" i="9"/>
  <c r="T24"/>
  <c r="Q24"/>
  <c r="N24"/>
  <c r="K24"/>
  <c r="E24" i="10"/>
  <c r="B24"/>
  <c r="D24" i="9"/>
  <c r="G24"/>
  <c r="H24"/>
  <c r="T10" i="8"/>
  <c r="Q10"/>
  <c r="N10"/>
  <c r="K10"/>
  <c r="E10" i="9"/>
  <c r="W10" i="8"/>
  <c r="G10"/>
  <c r="H10"/>
  <c r="D10"/>
  <c r="B10" i="9"/>
  <c r="W51"/>
  <c r="T51"/>
  <c r="Q51"/>
  <c r="N51"/>
  <c r="K51"/>
  <c r="E51" i="10"/>
  <c r="D51" i="9"/>
  <c r="G51"/>
  <c r="H51"/>
  <c r="B51" i="10"/>
  <c r="W83" i="9"/>
  <c r="T83"/>
  <c r="Q83"/>
  <c r="N83"/>
  <c r="K83"/>
  <c r="E83" i="10"/>
  <c r="B83"/>
  <c r="D83" i="9"/>
  <c r="G83"/>
  <c r="H83"/>
  <c r="B30"/>
  <c r="D30" i="8"/>
  <c r="Q30"/>
  <c r="E30" i="9"/>
  <c r="G30" i="8"/>
  <c r="H30"/>
  <c r="T30"/>
  <c r="N30"/>
  <c r="W30"/>
  <c r="K30"/>
  <c r="W50" i="9"/>
  <c r="T50"/>
  <c r="Q50"/>
  <c r="N50"/>
  <c r="K50"/>
  <c r="E50" i="10"/>
  <c r="D50" i="9"/>
  <c r="G50"/>
  <c r="H50"/>
  <c r="B50" i="10"/>
  <c r="B42" i="9"/>
  <c r="D42" i="8"/>
  <c r="Q42"/>
  <c r="E42" i="9"/>
  <c r="G42" i="8"/>
  <c r="H42"/>
  <c r="T42"/>
  <c r="K42"/>
  <c r="W42"/>
  <c r="N42"/>
  <c r="T18"/>
  <c r="D18"/>
  <c r="Q18"/>
  <c r="E18" i="9"/>
  <c r="N18" i="8"/>
  <c r="K18"/>
  <c r="W18"/>
  <c r="B18" i="9"/>
  <c r="G18" i="8"/>
  <c r="H18"/>
  <c r="W12"/>
  <c r="T12"/>
  <c r="Q12"/>
  <c r="N12"/>
  <c r="K12"/>
  <c r="G12"/>
  <c r="H12"/>
  <c r="D12"/>
  <c r="B12" i="9"/>
  <c r="E12"/>
  <c r="T15" i="8"/>
  <c r="D15"/>
  <c r="Q15"/>
  <c r="E15" i="9"/>
  <c r="G15" i="8"/>
  <c r="H15"/>
  <c r="B15" i="9"/>
  <c r="W15" i="8"/>
  <c r="N15"/>
  <c r="K15"/>
  <c r="E32" i="11"/>
  <c r="N32" i="10"/>
  <c r="G32"/>
  <c r="H32"/>
  <c r="B32" i="11"/>
  <c r="Q32" i="10"/>
  <c r="D32"/>
  <c r="W32"/>
  <c r="K32"/>
  <c r="T32"/>
  <c r="W61" i="8"/>
  <c r="T61"/>
  <c r="Q61"/>
  <c r="N61"/>
  <c r="K61"/>
  <c r="E61" i="9"/>
  <c r="B61"/>
  <c r="D61" i="8"/>
  <c r="G61"/>
  <c r="H61"/>
  <c r="E21"/>
  <c r="B21"/>
  <c r="T21" i="7"/>
  <c r="N21"/>
  <c r="D21"/>
  <c r="W21"/>
  <c r="Q21"/>
  <c r="K21"/>
  <c r="G21"/>
  <c r="H21"/>
  <c r="E43" i="11"/>
  <c r="B43"/>
  <c r="Q43" i="10"/>
  <c r="D43"/>
  <c r="T43"/>
  <c r="N43"/>
  <c r="G43"/>
  <c r="H43"/>
  <c r="W43"/>
  <c r="K43"/>
  <c r="W63" i="8"/>
  <c r="T63"/>
  <c r="Q63"/>
  <c r="N63"/>
  <c r="K63"/>
  <c r="E63" i="9"/>
  <c r="B63"/>
  <c r="D63" i="8"/>
  <c r="G63"/>
  <c r="H63"/>
  <c r="W54" i="9"/>
  <c r="T54"/>
  <c r="Q54"/>
  <c r="N54"/>
  <c r="K54"/>
  <c r="E54" i="10"/>
  <c r="D54" i="9"/>
  <c r="G54"/>
  <c r="H54"/>
  <c r="B54" i="10"/>
  <c r="W28" i="9"/>
  <c r="T28"/>
  <c r="Q28"/>
  <c r="N28"/>
  <c r="K28"/>
  <c r="E28" i="10"/>
  <c r="B28"/>
  <c r="D28" i="9"/>
  <c r="G28"/>
  <c r="H28"/>
  <c r="E23" i="11"/>
  <c r="B23"/>
  <c r="Q23" i="10"/>
  <c r="D23"/>
  <c r="T23"/>
  <c r="K23"/>
  <c r="W23"/>
  <c r="N23"/>
  <c r="G23"/>
  <c r="H23"/>
  <c r="W29" i="9"/>
  <c r="T29"/>
  <c r="Q29"/>
  <c r="N29"/>
  <c r="K29"/>
  <c r="E29" i="10"/>
  <c r="B29"/>
  <c r="D29" i="9"/>
  <c r="G29"/>
  <c r="H29"/>
  <c r="E57" i="8"/>
  <c r="B57"/>
  <c r="W57" i="7"/>
  <c r="Q57"/>
  <c r="K57"/>
  <c r="N57"/>
  <c r="T57"/>
  <c r="D57"/>
  <c r="G57"/>
  <c r="H57"/>
  <c r="W59" i="8"/>
  <c r="T59"/>
  <c r="Q59"/>
  <c r="N59"/>
  <c r="K59"/>
  <c r="E59" i="9"/>
  <c r="D59" i="8"/>
  <c r="B59" i="9"/>
  <c r="G59" i="8"/>
  <c r="H59"/>
  <c r="W55"/>
  <c r="T55"/>
  <c r="Q55"/>
  <c r="N55"/>
  <c r="B55" i="9"/>
  <c r="E55"/>
  <c r="K55" i="8"/>
  <c r="G55"/>
  <c r="H55"/>
  <c r="D55"/>
  <c r="E80" i="9"/>
  <c r="Q80" i="8"/>
  <c r="B80" i="9"/>
  <c r="T80" i="8"/>
  <c r="W80"/>
  <c r="N80"/>
  <c r="D80"/>
  <c r="K80"/>
  <c r="G80"/>
  <c r="H80"/>
  <c r="E27" i="11"/>
  <c r="B27"/>
  <c r="Q27" i="10"/>
  <c r="D27"/>
  <c r="T27"/>
  <c r="N27"/>
  <c r="G27"/>
  <c r="H27"/>
  <c r="K27"/>
  <c r="W27"/>
  <c r="E79" i="9"/>
  <c r="Q79" i="8"/>
  <c r="B79" i="9"/>
  <c r="T79" i="8"/>
  <c r="K79"/>
  <c r="W79"/>
  <c r="D79"/>
  <c r="N79"/>
  <c r="G79"/>
  <c r="H79"/>
  <c r="E35" i="11"/>
  <c r="B35"/>
  <c r="Q35" i="10"/>
  <c r="D35"/>
  <c r="T35"/>
  <c r="W35"/>
  <c r="G35"/>
  <c r="H35"/>
  <c r="K35"/>
  <c r="N35"/>
  <c r="W88" i="8"/>
  <c r="B88" i="9"/>
  <c r="Q88" i="8"/>
  <c r="K88"/>
  <c r="G88"/>
  <c r="H88"/>
  <c r="D88"/>
  <c r="T88"/>
  <c r="N88"/>
  <c r="E88" i="9"/>
  <c r="T17" i="7"/>
  <c r="Q17"/>
  <c r="D17"/>
  <c r="G17"/>
  <c r="H17"/>
  <c r="W17"/>
  <c r="B17" i="8"/>
  <c r="N17" i="7"/>
  <c r="K17"/>
  <c r="E17" i="8"/>
  <c r="E74" i="9"/>
  <c r="Q74" i="8"/>
  <c r="B74" i="9"/>
  <c r="T74" i="8"/>
  <c r="D74"/>
  <c r="N74"/>
  <c r="W74"/>
  <c r="K74"/>
  <c r="G74"/>
  <c r="H74"/>
  <c r="B25" i="9"/>
  <c r="D25" i="8"/>
  <c r="T25"/>
  <c r="W25"/>
  <c r="K25"/>
  <c r="Q25"/>
  <c r="E25" i="9"/>
  <c r="N25" i="8"/>
  <c r="G25"/>
  <c r="H25"/>
  <c r="E77" i="9"/>
  <c r="Q77" i="8"/>
  <c r="B77" i="9"/>
  <c r="T77" i="8"/>
  <c r="D77"/>
  <c r="K77"/>
  <c r="N77"/>
  <c r="W77"/>
  <c r="G77"/>
  <c r="H77"/>
  <c r="E60"/>
  <c r="B60"/>
  <c r="D60" i="7"/>
  <c r="W60"/>
  <c r="Q60"/>
  <c r="K60"/>
  <c r="T60"/>
  <c r="G60"/>
  <c r="H60"/>
  <c r="N60"/>
  <c r="B9" i="9"/>
  <c r="T9" i="8"/>
  <c r="Q9"/>
  <c r="N9"/>
  <c r="K9"/>
  <c r="D9"/>
  <c r="E9" i="9"/>
  <c r="W9" i="8"/>
  <c r="G9"/>
  <c r="H9"/>
  <c r="W33" i="9"/>
  <c r="T33"/>
  <c r="Q33"/>
  <c r="N33"/>
  <c r="K33"/>
  <c r="E33" i="10"/>
  <c r="B33"/>
  <c r="D33" i="9"/>
  <c r="G33"/>
  <c r="H33"/>
  <c r="E36" i="11"/>
  <c r="N36" i="10"/>
  <c r="G36"/>
  <c r="H36"/>
  <c r="B36" i="11"/>
  <c r="Q36" i="10"/>
  <c r="D36"/>
  <c r="K36"/>
  <c r="T36"/>
  <c r="W36"/>
  <c r="W69" i="9"/>
  <c r="T69"/>
  <c r="Q69"/>
  <c r="N69"/>
  <c r="K69"/>
  <c r="E69" i="10"/>
  <c r="B69"/>
  <c r="D69" i="9"/>
  <c r="G69"/>
  <c r="H69"/>
  <c r="W16"/>
  <c r="K16"/>
  <c r="D16"/>
  <c r="T16"/>
  <c r="E16" i="10"/>
  <c r="G16" i="9"/>
  <c r="H16"/>
  <c r="B16" i="10"/>
  <c r="Q16" i="9"/>
  <c r="N16"/>
  <c r="B22"/>
  <c r="D22" i="8"/>
  <c r="T22"/>
  <c r="Q22"/>
  <c r="N22"/>
  <c r="K22"/>
  <c r="G22"/>
  <c r="H22"/>
  <c r="W22"/>
  <c r="E22" i="9"/>
  <c r="T13"/>
  <c r="Q13"/>
  <c r="D13"/>
  <c r="B13" i="10"/>
  <c r="E13"/>
  <c r="W13" i="9"/>
  <c r="N13"/>
  <c r="K13"/>
  <c r="B34"/>
  <c r="D34" i="8"/>
  <c r="Q34"/>
  <c r="E34" i="9"/>
  <c r="G34" i="8"/>
  <c r="H34"/>
  <c r="T34"/>
  <c r="W34"/>
  <c r="K34"/>
  <c r="N34"/>
  <c r="E78" i="9"/>
  <c r="Q78" i="8"/>
  <c r="B78" i="9"/>
  <c r="T78" i="8"/>
  <c r="W78"/>
  <c r="N78"/>
  <c r="D78"/>
  <c r="K78"/>
  <c r="G78"/>
  <c r="H78"/>
  <c r="D11" i="7"/>
  <c r="K11"/>
  <c r="E11" i="8"/>
  <c r="W11" i="7"/>
  <c r="T11"/>
  <c r="N11"/>
  <c r="Q11"/>
  <c r="G11"/>
  <c r="H11"/>
  <c r="B11" i="8"/>
  <c r="B38" i="9"/>
  <c r="D38" i="8"/>
  <c r="Q38"/>
  <c r="E38" i="9"/>
  <c r="G38" i="8"/>
  <c r="H38"/>
  <c r="T38"/>
  <c r="W38"/>
  <c r="K38"/>
  <c r="N38"/>
  <c r="E20"/>
  <c r="D20" i="7"/>
  <c r="Q20"/>
  <c r="K20"/>
  <c r="B20" i="8"/>
  <c r="T20" i="7"/>
  <c r="N20"/>
  <c r="G20"/>
  <c r="H20"/>
  <c r="W20"/>
  <c r="B58" i="10"/>
  <c r="D58" i="9"/>
  <c r="W58"/>
  <c r="Q58"/>
  <c r="K58"/>
  <c r="G58"/>
  <c r="H58"/>
  <c r="T58"/>
  <c r="N58"/>
  <c r="E58" i="10"/>
  <c r="B37" i="9"/>
  <c r="D37" i="8"/>
  <c r="T37"/>
  <c r="W37"/>
  <c r="K37"/>
  <c r="N37"/>
  <c r="E37" i="9"/>
  <c r="Q37" i="8"/>
  <c r="G37"/>
  <c r="H37"/>
  <c r="W40" i="9"/>
  <c r="T40"/>
  <c r="Q40"/>
  <c r="N40"/>
  <c r="K40"/>
  <c r="E40" i="10"/>
  <c r="B40"/>
  <c r="D40" i="9"/>
  <c r="G40"/>
  <c r="H40"/>
  <c r="B14" i="10"/>
  <c r="W14" i="9"/>
  <c r="T14"/>
  <c r="E14" i="10"/>
  <c r="Q14" i="9"/>
  <c r="N14"/>
  <c r="K14"/>
  <c r="D14"/>
  <c r="G14"/>
  <c r="H14"/>
  <c r="T86"/>
  <c r="E86" i="10"/>
  <c r="W67" i="9"/>
  <c r="T67"/>
  <c r="Q67"/>
  <c r="N67"/>
  <c r="K67"/>
  <c r="E67" i="10"/>
  <c r="D67" i="9"/>
  <c r="B67" i="10"/>
  <c r="G67" i="9"/>
  <c r="H67"/>
  <c r="W47"/>
  <c r="T47"/>
  <c r="Q47"/>
  <c r="N47"/>
  <c r="K47"/>
  <c r="E47" i="10"/>
  <c r="B47"/>
  <c r="D47" i="9"/>
  <c r="G47"/>
  <c r="H47"/>
  <c r="E66"/>
  <c r="Q66" i="8"/>
  <c r="B66" i="9"/>
  <c r="T66" i="8"/>
  <c r="D66"/>
  <c r="N66"/>
  <c r="W66"/>
  <c r="K66"/>
  <c r="G66"/>
  <c r="H66"/>
  <c r="T8"/>
  <c r="Q8"/>
  <c r="N8"/>
  <c r="K8"/>
  <c r="D8"/>
  <c r="G8"/>
  <c r="H8"/>
  <c r="E8" i="9"/>
  <c r="B8"/>
  <c r="W8" i="8"/>
  <c r="T90" i="9"/>
  <c r="N90"/>
  <c r="B90" i="10"/>
  <c r="Q90" i="9"/>
  <c r="D90"/>
  <c r="E84"/>
  <c r="B84"/>
  <c r="T84" i="8"/>
  <c r="D84"/>
  <c r="Q84"/>
  <c r="W84"/>
  <c r="N84"/>
  <c r="K84"/>
  <c r="G84"/>
  <c r="H84"/>
  <c r="T19" i="7"/>
  <c r="G19"/>
  <c r="H19"/>
  <c r="Q19"/>
  <c r="D19"/>
  <c r="W19"/>
  <c r="K19"/>
  <c r="E19" i="8"/>
  <c r="N19" i="7"/>
  <c r="B19" i="8"/>
  <c r="W72" i="9"/>
  <c r="T72"/>
  <c r="Q72"/>
  <c r="N72"/>
  <c r="K72"/>
  <c r="E72" i="10"/>
  <c r="B72"/>
  <c r="D72" i="9"/>
  <c r="G72"/>
  <c r="H72"/>
  <c r="E70"/>
  <c r="Q70" i="8"/>
  <c r="B70" i="9"/>
  <c r="T70" i="8"/>
  <c r="D70"/>
  <c r="N70"/>
  <c r="W70"/>
  <c r="K70"/>
  <c r="G70"/>
  <c r="H70"/>
  <c r="E56"/>
  <c r="T56" i="7"/>
  <c r="N56"/>
  <c r="D56"/>
  <c r="B56" i="8"/>
  <c r="Q56" i="7"/>
  <c r="W56"/>
  <c r="G56"/>
  <c r="H56"/>
  <c r="K56"/>
  <c r="Q31" i="10"/>
  <c r="D31"/>
  <c r="K31"/>
  <c r="N31"/>
  <c r="B86"/>
  <c r="D86"/>
  <c r="Q86" i="9"/>
  <c r="G13"/>
  <c r="H13"/>
  <c r="W31" i="10"/>
  <c r="T31"/>
  <c r="E31" i="11"/>
  <c r="W90" i="9"/>
  <c r="G90"/>
  <c r="H90"/>
  <c r="D86"/>
  <c r="N86"/>
  <c r="W87" i="8"/>
  <c r="D87"/>
  <c r="E87" i="9"/>
  <c r="G87" i="8"/>
  <c r="H87"/>
  <c r="B87" i="9"/>
  <c r="Q87" i="8"/>
  <c r="K87"/>
  <c r="N87"/>
  <c r="T87"/>
  <c r="G31" i="10"/>
  <c r="H31"/>
  <c r="K90" i="9"/>
  <c r="G86"/>
  <c r="H86"/>
  <c r="K86"/>
  <c r="K85" i="8"/>
  <c r="D85"/>
  <c r="N85"/>
  <c r="T85"/>
  <c r="Q85"/>
  <c r="B85" i="9"/>
  <c r="E85"/>
  <c r="W85" i="8"/>
  <c r="G85"/>
  <c r="H85"/>
  <c r="T76"/>
  <c r="N76"/>
  <c r="E76" i="9"/>
  <c r="G76" i="8"/>
  <c r="H76"/>
  <c r="B76" i="9"/>
  <c r="K76" i="8"/>
  <c r="W76"/>
  <c r="D76"/>
  <c r="Q76"/>
  <c r="K64"/>
  <c r="G64"/>
  <c r="H64"/>
  <c r="E64" i="9"/>
  <c r="D64" i="8"/>
  <c r="W64"/>
  <c r="Q64"/>
  <c r="B64" i="9"/>
  <c r="N64" i="8"/>
  <c r="T64"/>
  <c r="W53"/>
  <c r="B53" i="9"/>
  <c r="G53" i="8"/>
  <c r="H53"/>
  <c r="Q53"/>
  <c r="D53"/>
  <c r="N53"/>
  <c r="K53"/>
  <c r="E53" i="9"/>
  <c r="T53" i="8"/>
  <c r="D73"/>
  <c r="N73"/>
  <c r="W73"/>
  <c r="G73"/>
  <c r="H73"/>
  <c r="T73"/>
  <c r="Q73"/>
  <c r="E73" i="9"/>
  <c r="B73"/>
  <c r="K73" i="8"/>
  <c r="W45" i="9"/>
  <c r="K45"/>
  <c r="B45" i="10"/>
  <c r="T45" i="9"/>
  <c r="E45" i="10"/>
  <c r="N45" i="9"/>
  <c r="D45"/>
  <c r="Q45"/>
  <c r="G45"/>
  <c r="H45"/>
  <c r="B65"/>
  <c r="K65" i="8"/>
  <c r="T65"/>
  <c r="E65" i="9"/>
  <c r="W65" i="8"/>
  <c r="G65"/>
  <c r="H65"/>
  <c r="Q65"/>
  <c r="D65"/>
  <c r="N65"/>
  <c r="B52" i="9"/>
  <c r="W52" i="8"/>
  <c r="T52"/>
  <c r="Q52"/>
  <c r="G52"/>
  <c r="H52"/>
  <c r="E52" i="9"/>
  <c r="N52" i="8"/>
  <c r="D52"/>
  <c r="K52"/>
  <c r="E75" i="9"/>
  <c r="K75" i="8"/>
  <c r="D75"/>
  <c r="B75" i="9"/>
  <c r="Q75" i="8"/>
  <c r="G75"/>
  <c r="H75"/>
  <c r="W75"/>
  <c r="T75"/>
  <c r="N75"/>
  <c r="K81"/>
  <c r="D81"/>
  <c r="Q81"/>
  <c r="G81"/>
  <c r="H81"/>
  <c r="W81"/>
  <c r="T81"/>
  <c r="N81"/>
  <c r="B81" i="9"/>
  <c r="E81"/>
  <c r="W39"/>
  <c r="K39"/>
  <c r="G39"/>
  <c r="H39"/>
  <c r="T39"/>
  <c r="N39"/>
  <c r="D39"/>
  <c r="E39" i="10"/>
  <c r="Q39" i="9"/>
  <c r="B39" i="10"/>
  <c r="N48" i="8"/>
  <c r="D48"/>
  <c r="Q48"/>
  <c r="G48"/>
  <c r="H48"/>
  <c r="E48" i="9"/>
  <c r="K48" i="8"/>
  <c r="W48"/>
  <c r="B48" i="9"/>
  <c r="T48" i="8"/>
  <c r="N82"/>
  <c r="D82"/>
  <c r="E82" i="9"/>
  <c r="Q82" i="8"/>
  <c r="G82"/>
  <c r="H82"/>
  <c r="K82"/>
  <c r="T82"/>
  <c r="W82"/>
  <c r="B82" i="9"/>
  <c r="Q49" i="8"/>
  <c r="G49"/>
  <c r="H49"/>
  <c r="B49" i="9"/>
  <c r="N49" i="8"/>
  <c r="K49"/>
  <c r="E49" i="9"/>
  <c r="T49" i="8"/>
  <c r="D49"/>
  <c r="W49"/>
  <c r="W56"/>
  <c r="T56"/>
  <c r="Q56"/>
  <c r="N56"/>
  <c r="K56"/>
  <c r="E56" i="9"/>
  <c r="B56"/>
  <c r="G56" i="8"/>
  <c r="H56"/>
  <c r="D56"/>
  <c r="Q86" i="10"/>
  <c r="T86"/>
  <c r="B20" i="9"/>
  <c r="D20" i="8"/>
  <c r="G20"/>
  <c r="H20"/>
  <c r="W20"/>
  <c r="T20"/>
  <c r="Q20"/>
  <c r="N20"/>
  <c r="K20"/>
  <c r="E20" i="9"/>
  <c r="Q16" i="10"/>
  <c r="N16"/>
  <c r="D16"/>
  <c r="T16"/>
  <c r="E16" i="11"/>
  <c r="G16" i="10"/>
  <c r="H16"/>
  <c r="W16"/>
  <c r="B16" i="11"/>
  <c r="K16" i="10"/>
  <c r="E33" i="11"/>
  <c r="W33" i="10"/>
  <c r="K33"/>
  <c r="N33"/>
  <c r="T33"/>
  <c r="D33"/>
  <c r="Q33"/>
  <c r="B33" i="11"/>
  <c r="G33" i="10"/>
  <c r="H33"/>
  <c r="B17" i="9"/>
  <c r="N17" i="8"/>
  <c r="W17"/>
  <c r="K17"/>
  <c r="T17"/>
  <c r="Q17"/>
  <c r="D17"/>
  <c r="G17"/>
  <c r="H17"/>
  <c r="E17" i="9"/>
  <c r="W57" i="8"/>
  <c r="T57"/>
  <c r="Q57"/>
  <c r="N57"/>
  <c r="K57"/>
  <c r="E57" i="9"/>
  <c r="D57" i="8"/>
  <c r="B57" i="9"/>
  <c r="G57" i="8"/>
  <c r="H57"/>
  <c r="E28" i="11"/>
  <c r="N28" i="10"/>
  <c r="B28" i="11"/>
  <c r="Q28" i="10"/>
  <c r="D28"/>
  <c r="W28"/>
  <c r="T28"/>
  <c r="G28"/>
  <c r="H28"/>
  <c r="K28"/>
  <c r="E12"/>
  <c r="Q12" i="9"/>
  <c r="K12"/>
  <c r="N12"/>
  <c r="W12"/>
  <c r="D12"/>
  <c r="B12" i="10"/>
  <c r="T12" i="9"/>
  <c r="G12"/>
  <c r="H12"/>
  <c r="W26"/>
  <c r="T26"/>
  <c r="Q26"/>
  <c r="N26"/>
  <c r="K26"/>
  <c r="E26" i="10"/>
  <c r="G26" i="9"/>
  <c r="H26"/>
  <c r="D26"/>
  <c r="B26" i="10"/>
  <c r="W62" i="8"/>
  <c r="T62"/>
  <c r="Q62"/>
  <c r="N62"/>
  <c r="K62"/>
  <c r="E62" i="9"/>
  <c r="D62" i="8"/>
  <c r="G62"/>
  <c r="H62"/>
  <c r="B62" i="9"/>
  <c r="W46"/>
  <c r="T46"/>
  <c r="Q46"/>
  <c r="N46"/>
  <c r="K46"/>
  <c r="E46" i="10"/>
  <c r="D46" i="9"/>
  <c r="G46"/>
  <c r="H46"/>
  <c r="B46" i="10"/>
  <c r="B19" i="9"/>
  <c r="N19" i="8"/>
  <c r="W19"/>
  <c r="K19"/>
  <c r="G19"/>
  <c r="H19"/>
  <c r="E19" i="9"/>
  <c r="T19" i="8"/>
  <c r="Q19"/>
  <c r="D19"/>
  <c r="W84" i="9"/>
  <c r="T84"/>
  <c r="Q84"/>
  <c r="N84"/>
  <c r="K84"/>
  <c r="E84" i="10"/>
  <c r="D84" i="9"/>
  <c r="B84" i="10"/>
  <c r="G84" i="9"/>
  <c r="H84"/>
  <c r="W8"/>
  <c r="T8"/>
  <c r="N8"/>
  <c r="G8"/>
  <c r="H8"/>
  <c r="E8" i="10"/>
  <c r="Q8" i="9"/>
  <c r="K8"/>
  <c r="B8" i="10"/>
  <c r="D8" i="9"/>
  <c r="B11"/>
  <c r="T11" i="8"/>
  <c r="Q11"/>
  <c r="N11"/>
  <c r="K11"/>
  <c r="G11"/>
  <c r="H11"/>
  <c r="W11"/>
  <c r="E11" i="9"/>
  <c r="D11" i="8"/>
  <c r="G9" i="9"/>
  <c r="H9"/>
  <c r="B9" i="10"/>
  <c r="D9" i="9"/>
  <c r="W9"/>
  <c r="T9"/>
  <c r="N9"/>
  <c r="E9" i="10"/>
  <c r="K9" i="9"/>
  <c r="Q9"/>
  <c r="W60" i="8"/>
  <c r="T60"/>
  <c r="Q60"/>
  <c r="N60"/>
  <c r="K60"/>
  <c r="E60" i="9"/>
  <c r="B60"/>
  <c r="G60" i="8"/>
  <c r="H60"/>
  <c r="D60"/>
  <c r="W77" i="9"/>
  <c r="T77"/>
  <c r="Q77"/>
  <c r="N77"/>
  <c r="K77"/>
  <c r="E77" i="10"/>
  <c r="D77" i="9"/>
  <c r="B77" i="10"/>
  <c r="G77" i="9"/>
  <c r="H77"/>
  <c r="B35" i="12"/>
  <c r="W35" i="11"/>
  <c r="T35"/>
  <c r="Q35"/>
  <c r="N35"/>
  <c r="K35"/>
  <c r="D35"/>
  <c r="E35" i="12"/>
  <c r="G35" i="11"/>
  <c r="H35"/>
  <c r="W30" i="9"/>
  <c r="T30"/>
  <c r="Q30"/>
  <c r="N30"/>
  <c r="K30"/>
  <c r="E30" i="10"/>
  <c r="G30" i="9"/>
  <c r="H30"/>
  <c r="B30" i="10"/>
  <c r="D30" i="9"/>
  <c r="B68" i="11"/>
  <c r="D68" i="10"/>
  <c r="N68"/>
  <c r="Q68"/>
  <c r="T68"/>
  <c r="W68"/>
  <c r="E68" i="11"/>
  <c r="K68" i="10"/>
  <c r="G68"/>
  <c r="H68"/>
  <c r="B47" i="11"/>
  <c r="Q47" i="10"/>
  <c r="T47"/>
  <c r="N47"/>
  <c r="K47"/>
  <c r="E47" i="11"/>
  <c r="G47" i="10"/>
  <c r="H47"/>
  <c r="D47"/>
  <c r="W47"/>
  <c r="B67" i="11"/>
  <c r="D67" i="10"/>
  <c r="Q67"/>
  <c r="T67"/>
  <c r="K67"/>
  <c r="E67" i="11"/>
  <c r="W67" i="10"/>
  <c r="G67"/>
  <c r="H67"/>
  <c r="N67"/>
  <c r="E40" i="11"/>
  <c r="N40" i="10"/>
  <c r="G40"/>
  <c r="H40"/>
  <c r="B40" i="11"/>
  <c r="Q40" i="10"/>
  <c r="D40"/>
  <c r="T40"/>
  <c r="K40"/>
  <c r="W40"/>
  <c r="W90"/>
  <c r="B90" i="11"/>
  <c r="Q90" i="10"/>
  <c r="K90"/>
  <c r="G90"/>
  <c r="H90"/>
  <c r="D90"/>
  <c r="T90"/>
  <c r="E90" i="11"/>
  <c r="N90" i="10"/>
  <c r="W66" i="9"/>
  <c r="T66"/>
  <c r="Q66"/>
  <c r="N66"/>
  <c r="K66"/>
  <c r="E66" i="10"/>
  <c r="B66"/>
  <c r="G66" i="9"/>
  <c r="H66"/>
  <c r="D66"/>
  <c r="W37"/>
  <c r="T37"/>
  <c r="Q37"/>
  <c r="N37"/>
  <c r="K37"/>
  <c r="E37" i="10"/>
  <c r="B37"/>
  <c r="D37" i="9"/>
  <c r="G37"/>
  <c r="H37"/>
  <c r="W38"/>
  <c r="T38"/>
  <c r="Q38"/>
  <c r="N38"/>
  <c r="K38"/>
  <c r="E38" i="10"/>
  <c r="G38" i="9"/>
  <c r="H38"/>
  <c r="B38" i="10"/>
  <c r="D38" i="9"/>
  <c r="N13" i="10"/>
  <c r="K13"/>
  <c r="G13"/>
  <c r="H13"/>
  <c r="W13"/>
  <c r="Q13"/>
  <c r="D13"/>
  <c r="B13" i="11"/>
  <c r="T13" i="10"/>
  <c r="E13" i="11"/>
  <c r="W22" i="9"/>
  <c r="D22"/>
  <c r="Q22"/>
  <c r="E22" i="10"/>
  <c r="N22" i="9"/>
  <c r="K22"/>
  <c r="T22"/>
  <c r="G22"/>
  <c r="H22"/>
  <c r="B22" i="10"/>
  <c r="W74" i="9"/>
  <c r="T74"/>
  <c r="Q74"/>
  <c r="N74"/>
  <c r="K74"/>
  <c r="E74" i="10"/>
  <c r="B74"/>
  <c r="G74" i="9"/>
  <c r="H74"/>
  <c r="D74"/>
  <c r="B27" i="12"/>
  <c r="W27" i="11"/>
  <c r="T27"/>
  <c r="Q27"/>
  <c r="N27"/>
  <c r="K27"/>
  <c r="D27"/>
  <c r="G27"/>
  <c r="H27"/>
  <c r="E27" i="12"/>
  <c r="B59" i="10"/>
  <c r="D59" i="9"/>
  <c r="W59"/>
  <c r="Q59"/>
  <c r="K59"/>
  <c r="E59" i="10"/>
  <c r="G59" i="9"/>
  <c r="H59"/>
  <c r="T59"/>
  <c r="N59"/>
  <c r="E29" i="11"/>
  <c r="W29" i="10"/>
  <c r="K29"/>
  <c r="N29"/>
  <c r="Q29"/>
  <c r="T29"/>
  <c r="G29"/>
  <c r="H29"/>
  <c r="B29" i="11"/>
  <c r="D29" i="10"/>
  <c r="N15" i="9"/>
  <c r="W15"/>
  <c r="K15"/>
  <c r="D15"/>
  <c r="G15"/>
  <c r="H15"/>
  <c r="T15"/>
  <c r="B15" i="10"/>
  <c r="Q15" i="9"/>
  <c r="E15" i="10"/>
  <c r="N18" i="9"/>
  <c r="W18"/>
  <c r="K18"/>
  <c r="D18"/>
  <c r="E18" i="10"/>
  <c r="T18" i="9"/>
  <c r="G18"/>
  <c r="H18"/>
  <c r="B18" i="10"/>
  <c r="Q18" i="9"/>
  <c r="W42"/>
  <c r="T42"/>
  <c r="Q42"/>
  <c r="N42"/>
  <c r="K42"/>
  <c r="E42" i="10"/>
  <c r="G42" i="9"/>
  <c r="H42"/>
  <c r="D42"/>
  <c r="B42" i="10"/>
  <c r="B51" i="11"/>
  <c r="D51" i="10"/>
  <c r="Q51"/>
  <c r="T51"/>
  <c r="N51"/>
  <c r="K51"/>
  <c r="E51" i="11"/>
  <c r="G51" i="10"/>
  <c r="H51"/>
  <c r="W51"/>
  <c r="E24" i="11"/>
  <c r="N24" i="10"/>
  <c r="B24" i="11"/>
  <c r="Q24" i="10"/>
  <c r="D24"/>
  <c r="T24"/>
  <c r="G24"/>
  <c r="H24"/>
  <c r="K24"/>
  <c r="W24"/>
  <c r="W41" i="9"/>
  <c r="T41"/>
  <c r="Q41"/>
  <c r="N41"/>
  <c r="K41"/>
  <c r="E41" i="10"/>
  <c r="B41"/>
  <c r="D41" i="9"/>
  <c r="G41"/>
  <c r="H41"/>
  <c r="W89"/>
  <c r="B89" i="10"/>
  <c r="Q89" i="9"/>
  <c r="K89"/>
  <c r="D89"/>
  <c r="N89"/>
  <c r="G89"/>
  <c r="H89"/>
  <c r="E89" i="10"/>
  <c r="T89" i="9"/>
  <c r="B72" i="11"/>
  <c r="D72" i="10"/>
  <c r="N72"/>
  <c r="Q72"/>
  <c r="T72"/>
  <c r="W72"/>
  <c r="E72" i="11"/>
  <c r="G72" i="10"/>
  <c r="H72"/>
  <c r="K72"/>
  <c r="B23" i="12"/>
  <c r="W23" i="11"/>
  <c r="T23"/>
  <c r="Q23"/>
  <c r="N23"/>
  <c r="K23"/>
  <c r="D23"/>
  <c r="E23" i="12"/>
  <c r="G23" i="11"/>
  <c r="H23"/>
  <c r="B43" i="12"/>
  <c r="W43" i="11"/>
  <c r="T43"/>
  <c r="Q43"/>
  <c r="N43"/>
  <c r="K43"/>
  <c r="D43"/>
  <c r="E43" i="12"/>
  <c r="G43" i="11"/>
  <c r="H43"/>
  <c r="W70" i="9"/>
  <c r="T70"/>
  <c r="Q70"/>
  <c r="N70"/>
  <c r="K70"/>
  <c r="E70" i="10"/>
  <c r="B70"/>
  <c r="D70" i="9"/>
  <c r="G70"/>
  <c r="H70"/>
  <c r="Q14" i="10"/>
  <c r="N14"/>
  <c r="K14"/>
  <c r="D14"/>
  <c r="G14"/>
  <c r="H14"/>
  <c r="B14" i="11"/>
  <c r="T14" i="10"/>
  <c r="W14"/>
  <c r="E14" i="11"/>
  <c r="W58" i="10"/>
  <c r="T58"/>
  <c r="Q58"/>
  <c r="N58"/>
  <c r="K58"/>
  <c r="B58" i="11"/>
  <c r="D58" i="10"/>
  <c r="E58" i="11"/>
  <c r="G58" i="10"/>
  <c r="H58"/>
  <c r="W78" i="9"/>
  <c r="T78"/>
  <c r="Q78"/>
  <c r="N78"/>
  <c r="K78"/>
  <c r="E78" i="10"/>
  <c r="B78"/>
  <c r="G78" i="9"/>
  <c r="H78"/>
  <c r="D78"/>
  <c r="W34"/>
  <c r="T34"/>
  <c r="Q34"/>
  <c r="N34"/>
  <c r="K34"/>
  <c r="E34" i="10"/>
  <c r="G34" i="9"/>
  <c r="H34"/>
  <c r="B34" i="10"/>
  <c r="D34" i="9"/>
  <c r="W79"/>
  <c r="T79"/>
  <c r="Q79"/>
  <c r="N79"/>
  <c r="K79"/>
  <c r="E79" i="10"/>
  <c r="D79" i="9"/>
  <c r="B79" i="10"/>
  <c r="G79" i="9"/>
  <c r="H79"/>
  <c r="W80"/>
  <c r="T80"/>
  <c r="Q80"/>
  <c r="N80"/>
  <c r="K80"/>
  <c r="E80" i="10"/>
  <c r="B80"/>
  <c r="G80" i="9"/>
  <c r="H80"/>
  <c r="D80"/>
  <c r="B55" i="10"/>
  <c r="W55" i="9"/>
  <c r="Q55"/>
  <c r="K55"/>
  <c r="E55" i="10"/>
  <c r="D55" i="9"/>
  <c r="N55"/>
  <c r="T55"/>
  <c r="G55"/>
  <c r="H55"/>
  <c r="B54" i="11"/>
  <c r="D54" i="10"/>
  <c r="Q54"/>
  <c r="T54"/>
  <c r="G54"/>
  <c r="H54"/>
  <c r="W54"/>
  <c r="E54" i="11"/>
  <c r="N54" i="10"/>
  <c r="K54"/>
  <c r="B71" i="11"/>
  <c r="D71" i="10"/>
  <c r="Q71"/>
  <c r="T71"/>
  <c r="K71"/>
  <c r="E71" i="11"/>
  <c r="N71" i="10"/>
  <c r="G71"/>
  <c r="H71"/>
  <c r="W71"/>
  <c r="E44" i="11"/>
  <c r="W44" i="10"/>
  <c r="K44"/>
  <c r="G44"/>
  <c r="H44"/>
  <c r="N44"/>
  <c r="D44"/>
  <c r="T44"/>
  <c r="Q44"/>
  <c r="B44" i="11"/>
  <c r="B31" i="12"/>
  <c r="W31" i="11"/>
  <c r="T31"/>
  <c r="Q31"/>
  <c r="N31"/>
  <c r="K31"/>
  <c r="D31"/>
  <c r="G31"/>
  <c r="H31"/>
  <c r="E31" i="12"/>
  <c r="B69" i="11"/>
  <c r="D69" i="10"/>
  <c r="W69"/>
  <c r="K69"/>
  <c r="E69" i="11"/>
  <c r="N69" i="10"/>
  <c r="Q69"/>
  <c r="T69"/>
  <c r="G69"/>
  <c r="H69"/>
  <c r="B36" i="12"/>
  <c r="W36" i="11"/>
  <c r="T36"/>
  <c r="Q36"/>
  <c r="N36"/>
  <c r="K36"/>
  <c r="D36"/>
  <c r="G36"/>
  <c r="H36"/>
  <c r="E36" i="12"/>
  <c r="W25" i="9"/>
  <c r="T25"/>
  <c r="Q25"/>
  <c r="N25"/>
  <c r="K25"/>
  <c r="E25" i="10"/>
  <c r="G25" i="9"/>
  <c r="H25"/>
  <c r="B25" i="10"/>
  <c r="D25" i="9"/>
  <c r="T88"/>
  <c r="N88"/>
  <c r="G88"/>
  <c r="H88"/>
  <c r="W88"/>
  <c r="B88" i="10"/>
  <c r="D88" i="9"/>
  <c r="Q88"/>
  <c r="E88" i="10"/>
  <c r="K88" i="9"/>
  <c r="D63"/>
  <c r="W63"/>
  <c r="K63"/>
  <c r="T63"/>
  <c r="N63"/>
  <c r="E63" i="10"/>
  <c r="Q63" i="9"/>
  <c r="B63" i="10"/>
  <c r="G63" i="9"/>
  <c r="H63"/>
  <c r="B21"/>
  <c r="D21" i="8"/>
  <c r="W21"/>
  <c r="T21"/>
  <c r="Q21"/>
  <c r="N21"/>
  <c r="K21"/>
  <c r="G21"/>
  <c r="H21"/>
  <c r="E21" i="9"/>
  <c r="B61" i="10"/>
  <c r="D61" i="9"/>
  <c r="W61"/>
  <c r="Q61"/>
  <c r="K61"/>
  <c r="N61"/>
  <c r="E61" i="10"/>
  <c r="T61" i="9"/>
  <c r="G61"/>
  <c r="H61"/>
  <c r="B32" i="12"/>
  <c r="W32" i="11"/>
  <c r="T32"/>
  <c r="Q32"/>
  <c r="N32"/>
  <c r="K32"/>
  <c r="D32"/>
  <c r="G32"/>
  <c r="H32"/>
  <c r="E32" i="12"/>
  <c r="B50" i="11"/>
  <c r="D50" i="10"/>
  <c r="Q50"/>
  <c r="T50"/>
  <c r="G50"/>
  <c r="H50"/>
  <c r="W50"/>
  <c r="E50" i="11"/>
  <c r="N50" i="10"/>
  <c r="K50"/>
  <c r="B83" i="11"/>
  <c r="D83" i="10"/>
  <c r="N83"/>
  <c r="W83"/>
  <c r="K83"/>
  <c r="E83" i="11"/>
  <c r="T83" i="10"/>
  <c r="Q83"/>
  <c r="G83"/>
  <c r="H83"/>
  <c r="W10" i="9"/>
  <c r="D10"/>
  <c r="E10" i="10"/>
  <c r="B10"/>
  <c r="Q10" i="9"/>
  <c r="K10"/>
  <c r="G10"/>
  <c r="H10"/>
  <c r="T10"/>
  <c r="N10"/>
  <c r="T87"/>
  <c r="E87" i="10"/>
  <c r="Q87" i="9"/>
  <c r="B87" i="10"/>
  <c r="W87" i="9"/>
  <c r="K87"/>
  <c r="G87"/>
  <c r="H87"/>
  <c r="N87"/>
  <c r="D87"/>
  <c r="K86" i="10"/>
  <c r="G86"/>
  <c r="H86"/>
  <c r="W86"/>
  <c r="B86" i="11"/>
  <c r="Q86"/>
  <c r="N86" i="10"/>
  <c r="E86" i="11"/>
  <c r="W76" i="9"/>
  <c r="K76"/>
  <c r="G76"/>
  <c r="H76"/>
  <c r="Q76"/>
  <c r="T76"/>
  <c r="N76"/>
  <c r="D76"/>
  <c r="B76" i="10"/>
  <c r="E76"/>
  <c r="W64" i="9"/>
  <c r="K64"/>
  <c r="G64"/>
  <c r="H64"/>
  <c r="E64" i="10"/>
  <c r="N64" i="9"/>
  <c r="D64"/>
  <c r="Q64"/>
  <c r="B64" i="10"/>
  <c r="T64" i="9"/>
  <c r="Q85"/>
  <c r="B85" i="10"/>
  <c r="W85" i="9"/>
  <c r="G85"/>
  <c r="H85"/>
  <c r="N85"/>
  <c r="D85"/>
  <c r="T85"/>
  <c r="E85" i="10"/>
  <c r="K85" i="9"/>
  <c r="W75"/>
  <c r="K75"/>
  <c r="B75" i="10"/>
  <c r="N75" i="9"/>
  <c r="G75"/>
  <c r="H75"/>
  <c r="Q75"/>
  <c r="D75"/>
  <c r="T75"/>
  <c r="E75" i="10"/>
  <c r="N82" i="9"/>
  <c r="D82"/>
  <c r="G82"/>
  <c r="H82"/>
  <c r="Q82"/>
  <c r="B82" i="10"/>
  <c r="W82" i="9"/>
  <c r="T82"/>
  <c r="E82" i="10"/>
  <c r="K82" i="9"/>
  <c r="T81"/>
  <c r="E81" i="10"/>
  <c r="W81" i="9"/>
  <c r="K81"/>
  <c r="G81"/>
  <c r="H81"/>
  <c r="B81" i="10"/>
  <c r="N81" i="9"/>
  <c r="D81"/>
  <c r="Q81"/>
  <c r="T53"/>
  <c r="E53" i="10"/>
  <c r="Q53" i="9"/>
  <c r="D53"/>
  <c r="W53"/>
  <c r="K53"/>
  <c r="B53" i="10"/>
  <c r="N53" i="9"/>
  <c r="G53"/>
  <c r="H53"/>
  <c r="T49"/>
  <c r="E49" i="10"/>
  <c r="D49" i="9"/>
  <c r="W49"/>
  <c r="K49"/>
  <c r="B49" i="10"/>
  <c r="N49" i="9"/>
  <c r="G49"/>
  <c r="H49"/>
  <c r="Q49"/>
  <c r="Q52"/>
  <c r="D52"/>
  <c r="T52"/>
  <c r="E52" i="10"/>
  <c r="G52" i="9"/>
  <c r="H52"/>
  <c r="W52"/>
  <c r="K52"/>
  <c r="B52" i="10"/>
  <c r="N52" i="9"/>
  <c r="Q45" i="10"/>
  <c r="G45"/>
  <c r="H45"/>
  <c r="N45"/>
  <c r="B45" i="11"/>
  <c r="D45" i="10"/>
  <c r="E45" i="11"/>
  <c r="K45" i="10"/>
  <c r="W45"/>
  <c r="T45"/>
  <c r="N73" i="9"/>
  <c r="D73"/>
  <c r="W73"/>
  <c r="K73"/>
  <c r="Q73"/>
  <c r="B73" i="10"/>
  <c r="G73" i="9"/>
  <c r="H73"/>
  <c r="T73"/>
  <c r="E73" i="10"/>
  <c r="T48" i="9"/>
  <c r="E48" i="10"/>
  <c r="Q48" i="9"/>
  <c r="W48"/>
  <c r="K48"/>
  <c r="B48" i="10"/>
  <c r="N48" i="9"/>
  <c r="G48"/>
  <c r="H48"/>
  <c r="D48"/>
  <c r="B39" i="11"/>
  <c r="K39" i="10"/>
  <c r="E39" i="11"/>
  <c r="T39" i="10"/>
  <c r="W39"/>
  <c r="Q39"/>
  <c r="D39"/>
  <c r="N39"/>
  <c r="G39"/>
  <c r="H39"/>
  <c r="N65" i="9"/>
  <c r="D65"/>
  <c r="K65"/>
  <c r="G65"/>
  <c r="H65"/>
  <c r="Q65"/>
  <c r="B65" i="10"/>
  <c r="W65" i="9"/>
  <c r="T65"/>
  <c r="E65" i="10"/>
  <c r="B10" i="11"/>
  <c r="T10" i="10"/>
  <c r="Q10"/>
  <c r="N10"/>
  <c r="K10"/>
  <c r="G10"/>
  <c r="H10"/>
  <c r="D10"/>
  <c r="W10"/>
  <c r="E10" i="11"/>
  <c r="G21" i="9"/>
  <c r="H21"/>
  <c r="B21" i="10"/>
  <c r="D21" i="9"/>
  <c r="T21"/>
  <c r="N21"/>
  <c r="W21"/>
  <c r="Q21"/>
  <c r="K21"/>
  <c r="E21" i="10"/>
  <c r="B74" i="11"/>
  <c r="D74" i="10"/>
  <c r="T74"/>
  <c r="W74"/>
  <c r="K74"/>
  <c r="E74" i="11"/>
  <c r="N74" i="10"/>
  <c r="G74"/>
  <c r="H74"/>
  <c r="Q74"/>
  <c r="T19" i="9"/>
  <c r="E19" i="10"/>
  <c r="B19"/>
  <c r="Q19" i="9"/>
  <c r="G19"/>
  <c r="H19"/>
  <c r="D19"/>
  <c r="N19"/>
  <c r="W19"/>
  <c r="K19"/>
  <c r="B28" i="12"/>
  <c r="W28" i="11"/>
  <c r="T28"/>
  <c r="Q28"/>
  <c r="N28"/>
  <c r="K28"/>
  <c r="D28"/>
  <c r="E28" i="12"/>
  <c r="G28" i="11"/>
  <c r="H28"/>
  <c r="B57" i="10"/>
  <c r="D57" i="9"/>
  <c r="T57"/>
  <c r="N57"/>
  <c r="K57"/>
  <c r="E57" i="10"/>
  <c r="W57" i="9"/>
  <c r="G57"/>
  <c r="H57"/>
  <c r="Q57"/>
  <c r="T17"/>
  <c r="E17" i="10"/>
  <c r="G17" i="9"/>
  <c r="H17"/>
  <c r="B17" i="10"/>
  <c r="Q17" i="9"/>
  <c r="N17"/>
  <c r="W17"/>
  <c r="K17"/>
  <c r="D17"/>
  <c r="B86" i="12"/>
  <c r="N86" i="11"/>
  <c r="G86"/>
  <c r="H86"/>
  <c r="B63"/>
  <c r="W63" i="10"/>
  <c r="T63"/>
  <c r="Q63"/>
  <c r="N63"/>
  <c r="K63"/>
  <c r="D63"/>
  <c r="E63" i="11"/>
  <c r="G63" i="10"/>
  <c r="H63"/>
  <c r="Q88"/>
  <c r="K88"/>
  <c r="G88"/>
  <c r="H88"/>
  <c r="E88" i="11"/>
  <c r="W88" i="10"/>
  <c r="B88" i="11"/>
  <c r="T88" i="10"/>
  <c r="N88"/>
  <c r="D88"/>
  <c r="B71" i="12"/>
  <c r="W71" i="11"/>
  <c r="T71"/>
  <c r="Q71"/>
  <c r="N71"/>
  <c r="K71"/>
  <c r="D71"/>
  <c r="E71" i="12"/>
  <c r="G71" i="11"/>
  <c r="H71"/>
  <c r="B70"/>
  <c r="D70" i="10"/>
  <c r="T70"/>
  <c r="W70"/>
  <c r="K70"/>
  <c r="E70" i="11"/>
  <c r="N70" i="10"/>
  <c r="Q70"/>
  <c r="G70"/>
  <c r="H70"/>
  <c r="B8" i="11"/>
  <c r="G8" i="10"/>
  <c r="H8"/>
  <c r="T8"/>
  <c r="Q8"/>
  <c r="N8"/>
  <c r="K8"/>
  <c r="D8"/>
  <c r="W8"/>
  <c r="E8" i="11"/>
  <c r="B62" i="10"/>
  <c r="D62" i="9"/>
  <c r="T62"/>
  <c r="N62"/>
  <c r="E62" i="10"/>
  <c r="Q62" i="9"/>
  <c r="W62"/>
  <c r="K62"/>
  <c r="G62"/>
  <c r="H62"/>
  <c r="B12" i="11"/>
  <c r="W12" i="10"/>
  <c r="T12"/>
  <c r="Q12"/>
  <c r="N12"/>
  <c r="K12"/>
  <c r="D12"/>
  <c r="G12"/>
  <c r="H12"/>
  <c r="E12" i="11"/>
  <c r="B16" i="12"/>
  <c r="W16" i="11"/>
  <c r="K16"/>
  <c r="T16"/>
  <c r="N16"/>
  <c r="Q16"/>
  <c r="E16" i="12"/>
  <c r="G16" i="11"/>
  <c r="H16"/>
  <c r="D16"/>
  <c r="B36" i="13"/>
  <c r="D36" i="12"/>
  <c r="Q36"/>
  <c r="E36" i="13"/>
  <c r="G36" i="12"/>
  <c r="H36"/>
  <c r="T36"/>
  <c r="K36"/>
  <c r="N36"/>
  <c r="W36"/>
  <c r="B50"/>
  <c r="W50" i="11"/>
  <c r="T50"/>
  <c r="Q50"/>
  <c r="N50"/>
  <c r="K50"/>
  <c r="D50"/>
  <c r="E50" i="12"/>
  <c r="G50" i="11"/>
  <c r="H50"/>
  <c r="B31" i="13"/>
  <c r="D31" i="12"/>
  <c r="T31"/>
  <c r="W31"/>
  <c r="K31"/>
  <c r="N31"/>
  <c r="G31"/>
  <c r="H31"/>
  <c r="E31" i="13"/>
  <c r="Q31" i="12"/>
  <c r="B54"/>
  <c r="W54" i="11"/>
  <c r="T54"/>
  <c r="Q54"/>
  <c r="N54"/>
  <c r="K54"/>
  <c r="D54"/>
  <c r="E54" i="12"/>
  <c r="G54" i="11"/>
  <c r="H54"/>
  <c r="B80"/>
  <c r="D80" i="10"/>
  <c r="T80"/>
  <c r="W80"/>
  <c r="K80"/>
  <c r="N80"/>
  <c r="Q80"/>
  <c r="E80" i="11"/>
  <c r="G80" i="10"/>
  <c r="H80"/>
  <c r="B79" i="11"/>
  <c r="D79" i="10"/>
  <c r="T79"/>
  <c r="W79"/>
  <c r="K79"/>
  <c r="E79" i="11"/>
  <c r="Q79" i="10"/>
  <c r="N79"/>
  <c r="G79"/>
  <c r="H79"/>
  <c r="B72" i="12"/>
  <c r="W72" i="11"/>
  <c r="T72"/>
  <c r="Q72"/>
  <c r="N72"/>
  <c r="K72"/>
  <c r="D72"/>
  <c r="E72" i="12"/>
  <c r="G72" i="11"/>
  <c r="H72"/>
  <c r="T89" i="10"/>
  <c r="N89"/>
  <c r="W89"/>
  <c r="B89" i="11"/>
  <c r="D89" i="10"/>
  <c r="K89"/>
  <c r="Q89"/>
  <c r="E89" i="11"/>
  <c r="G89" i="10"/>
  <c r="H89"/>
  <c r="E41" i="11"/>
  <c r="W41" i="10"/>
  <c r="K41"/>
  <c r="N41"/>
  <c r="Q41"/>
  <c r="T41"/>
  <c r="B41" i="11"/>
  <c r="D41" i="10"/>
  <c r="G41"/>
  <c r="H41"/>
  <c r="B51" i="12"/>
  <c r="W51" i="11"/>
  <c r="T51"/>
  <c r="Q51"/>
  <c r="N51"/>
  <c r="K51"/>
  <c r="D51"/>
  <c r="E51" i="12"/>
  <c r="G51" i="11"/>
  <c r="H51"/>
  <c r="B66"/>
  <c r="D66" i="10"/>
  <c r="T66"/>
  <c r="W66"/>
  <c r="K66"/>
  <c r="E66" i="11"/>
  <c r="N66" i="10"/>
  <c r="G66"/>
  <c r="H66"/>
  <c r="Q66"/>
  <c r="B40" i="12"/>
  <c r="W40" i="11"/>
  <c r="T40"/>
  <c r="Q40"/>
  <c r="N40"/>
  <c r="K40"/>
  <c r="D40"/>
  <c r="G40"/>
  <c r="H40"/>
  <c r="E40" i="12"/>
  <c r="B67"/>
  <c r="W67" i="11"/>
  <c r="T67"/>
  <c r="Q67"/>
  <c r="N67"/>
  <c r="K67"/>
  <c r="D67"/>
  <c r="E67" i="12"/>
  <c r="G67" i="11"/>
  <c r="H67"/>
  <c r="E30"/>
  <c r="T30" i="10"/>
  <c r="G30"/>
  <c r="H30"/>
  <c r="W30"/>
  <c r="K30"/>
  <c r="N30"/>
  <c r="B30" i="11"/>
  <c r="D30" i="10"/>
  <c r="Q30"/>
  <c r="B35" i="13"/>
  <c r="D35" i="12"/>
  <c r="T35"/>
  <c r="W35"/>
  <c r="K35"/>
  <c r="E35" i="13"/>
  <c r="G35" i="12"/>
  <c r="H35"/>
  <c r="Q35"/>
  <c r="N35"/>
  <c r="B60" i="10"/>
  <c r="D60" i="9"/>
  <c r="T60"/>
  <c r="N60"/>
  <c r="E60" i="10"/>
  <c r="K60" i="9"/>
  <c r="Q60"/>
  <c r="W60"/>
  <c r="G60"/>
  <c r="H60"/>
  <c r="E11" i="10"/>
  <c r="B11"/>
  <c r="W11" i="9"/>
  <c r="G11"/>
  <c r="H11"/>
  <c r="T11"/>
  <c r="N11"/>
  <c r="K11"/>
  <c r="D11"/>
  <c r="Q11"/>
  <c r="E46" i="11"/>
  <c r="W46" i="10"/>
  <c r="K46"/>
  <c r="G46"/>
  <c r="H46"/>
  <c r="N46"/>
  <c r="D46"/>
  <c r="B46" i="11"/>
  <c r="Q46" i="10"/>
  <c r="T46"/>
  <c r="B83" i="12"/>
  <c r="W83" i="11"/>
  <c r="T83"/>
  <c r="Q83"/>
  <c r="N83"/>
  <c r="K83"/>
  <c r="D83"/>
  <c r="E83" i="12"/>
  <c r="G83" i="11"/>
  <c r="H83"/>
  <c r="B78"/>
  <c r="D78" i="10"/>
  <c r="T78"/>
  <c r="W78"/>
  <c r="K78"/>
  <c r="N78"/>
  <c r="E78" i="11"/>
  <c r="G78" i="10"/>
  <c r="H78"/>
  <c r="Q78"/>
  <c r="B18" i="11"/>
  <c r="T18" i="10"/>
  <c r="G18"/>
  <c r="H18"/>
  <c r="Q18"/>
  <c r="N18"/>
  <c r="K18"/>
  <c r="D18"/>
  <c r="W18"/>
  <c r="E18" i="11"/>
  <c r="B27" i="13"/>
  <c r="D27" i="12"/>
  <c r="T27"/>
  <c r="W27"/>
  <c r="K27"/>
  <c r="E27" i="13"/>
  <c r="Q27" i="12"/>
  <c r="G27"/>
  <c r="H27"/>
  <c r="N27"/>
  <c r="E37" i="11"/>
  <c r="W37" i="10"/>
  <c r="K37"/>
  <c r="N37"/>
  <c r="B37" i="11"/>
  <c r="D37" i="10"/>
  <c r="G37"/>
  <c r="H37"/>
  <c r="T37"/>
  <c r="Q37"/>
  <c r="B84" i="11"/>
  <c r="D84" i="10"/>
  <c r="W84"/>
  <c r="K84"/>
  <c r="E84" i="11"/>
  <c r="T84" i="10"/>
  <c r="N84"/>
  <c r="Q84"/>
  <c r="G84"/>
  <c r="H84"/>
  <c r="E26" i="11"/>
  <c r="T26" i="10"/>
  <c r="W26"/>
  <c r="K26"/>
  <c r="G26"/>
  <c r="H26"/>
  <c r="B26" i="11"/>
  <c r="D26" i="10"/>
  <c r="N26"/>
  <c r="Q26"/>
  <c r="W61"/>
  <c r="T61"/>
  <c r="Q61"/>
  <c r="N61"/>
  <c r="K61"/>
  <c r="B61" i="11"/>
  <c r="D61" i="10"/>
  <c r="E61" i="11"/>
  <c r="G61" i="10"/>
  <c r="H61"/>
  <c r="B69" i="12"/>
  <c r="W69" i="11"/>
  <c r="T69"/>
  <c r="Q69"/>
  <c r="N69"/>
  <c r="K69"/>
  <c r="D69"/>
  <c r="E69" i="12"/>
  <c r="G69" i="11"/>
  <c r="H69"/>
  <c r="W14"/>
  <c r="B14" i="12"/>
  <c r="N14" i="11"/>
  <c r="Q14"/>
  <c r="T14"/>
  <c r="D14"/>
  <c r="K14"/>
  <c r="G14"/>
  <c r="H14"/>
  <c r="E14" i="12"/>
  <c r="B23" i="13"/>
  <c r="D23" i="12"/>
  <c r="T23"/>
  <c r="W23"/>
  <c r="K23"/>
  <c r="Q23"/>
  <c r="G23"/>
  <c r="H23"/>
  <c r="E23" i="13"/>
  <c r="N23" i="12"/>
  <c r="E22" i="11"/>
  <c r="G22" i="10"/>
  <c r="H22"/>
  <c r="W22"/>
  <c r="T22"/>
  <c r="Q22"/>
  <c r="N22"/>
  <c r="K22"/>
  <c r="B22" i="11"/>
  <c r="D22" i="10"/>
  <c r="T90" i="11"/>
  <c r="N90"/>
  <c r="G90"/>
  <c r="H90"/>
  <c r="W90"/>
  <c r="B90" i="12"/>
  <c r="D90" i="11"/>
  <c r="Q90"/>
  <c r="E90" i="12"/>
  <c r="K90" i="11"/>
  <c r="B68" i="12"/>
  <c r="W68" i="11"/>
  <c r="T68"/>
  <c r="Q68"/>
  <c r="N68"/>
  <c r="K68"/>
  <c r="D68"/>
  <c r="E68" i="12"/>
  <c r="G68" i="11"/>
  <c r="H68"/>
  <c r="B77"/>
  <c r="D77" i="10"/>
  <c r="T77"/>
  <c r="W77"/>
  <c r="K77"/>
  <c r="E77" i="11"/>
  <c r="Q77" i="10"/>
  <c r="N77"/>
  <c r="G77"/>
  <c r="H77"/>
  <c r="T9"/>
  <c r="Q9"/>
  <c r="N9"/>
  <c r="K9"/>
  <c r="W9"/>
  <c r="G9"/>
  <c r="H9"/>
  <c r="B9" i="11"/>
  <c r="E9"/>
  <c r="D9" i="10"/>
  <c r="B20"/>
  <c r="D20" i="9"/>
  <c r="G20"/>
  <c r="H20"/>
  <c r="T20"/>
  <c r="N20"/>
  <c r="E20" i="10"/>
  <c r="Q20" i="9"/>
  <c r="W20"/>
  <c r="K20"/>
  <c r="B56" i="10"/>
  <c r="D56" i="9"/>
  <c r="E56" i="10"/>
  <c r="T56" i="9"/>
  <c r="N56"/>
  <c r="W56"/>
  <c r="G56"/>
  <c r="H56"/>
  <c r="Q56"/>
  <c r="K56"/>
  <c r="B32" i="13"/>
  <c r="D32" i="12"/>
  <c r="Q32"/>
  <c r="E32" i="13"/>
  <c r="G32" i="12"/>
  <c r="H32"/>
  <c r="T32"/>
  <c r="W32"/>
  <c r="K32"/>
  <c r="N32"/>
  <c r="E25" i="11"/>
  <c r="W25" i="10"/>
  <c r="K25"/>
  <c r="N25"/>
  <c r="G25"/>
  <c r="H25"/>
  <c r="Q25"/>
  <c r="B25" i="11"/>
  <c r="D25" i="10"/>
  <c r="T25"/>
  <c r="B44" i="12"/>
  <c r="W44" i="11"/>
  <c r="T44"/>
  <c r="Q44"/>
  <c r="N44"/>
  <c r="K44"/>
  <c r="D44"/>
  <c r="E44" i="12"/>
  <c r="G44" i="11"/>
  <c r="H44"/>
  <c r="W55" i="10"/>
  <c r="T55"/>
  <c r="Q55"/>
  <c r="N55"/>
  <c r="B55" i="11"/>
  <c r="D55" i="10"/>
  <c r="K55"/>
  <c r="E55" i="11"/>
  <c r="G55" i="10"/>
  <c r="H55"/>
  <c r="E34" i="11"/>
  <c r="T34" i="10"/>
  <c r="G34"/>
  <c r="H34"/>
  <c r="W34"/>
  <c r="K34"/>
  <c r="N34"/>
  <c r="Q34"/>
  <c r="B34" i="11"/>
  <c r="D34" i="10"/>
  <c r="E58" i="12"/>
  <c r="T58" i="11"/>
  <c r="N58"/>
  <c r="D58"/>
  <c r="B58" i="12"/>
  <c r="Q58" i="11"/>
  <c r="W58"/>
  <c r="K58"/>
  <c r="G58"/>
  <c r="H58"/>
  <c r="B43" i="13"/>
  <c r="D43" i="12"/>
  <c r="T43"/>
  <c r="W43"/>
  <c r="K43"/>
  <c r="G43"/>
  <c r="H43"/>
  <c r="N43"/>
  <c r="Q43"/>
  <c r="E43" i="13"/>
  <c r="B24" i="12"/>
  <c r="W24" i="11"/>
  <c r="T24"/>
  <c r="Q24"/>
  <c r="N24"/>
  <c r="K24"/>
  <c r="D24"/>
  <c r="E24" i="12"/>
  <c r="G24" i="11"/>
  <c r="H24"/>
  <c r="E42"/>
  <c r="T42" i="10"/>
  <c r="G42"/>
  <c r="H42"/>
  <c r="W42"/>
  <c r="K42"/>
  <c r="B42" i="11"/>
  <c r="D42" i="10"/>
  <c r="N42"/>
  <c r="Q42"/>
  <c r="B15" i="11"/>
  <c r="T15" i="10"/>
  <c r="Q15"/>
  <c r="W15"/>
  <c r="E15" i="11"/>
  <c r="N15" i="10"/>
  <c r="G15"/>
  <c r="H15"/>
  <c r="K15"/>
  <c r="D15"/>
  <c r="B29" i="12"/>
  <c r="W29" i="11"/>
  <c r="T29"/>
  <c r="Q29"/>
  <c r="N29"/>
  <c r="K29"/>
  <c r="D29"/>
  <c r="E29" i="12"/>
  <c r="G29" i="11"/>
  <c r="H29"/>
  <c r="W59" i="10"/>
  <c r="T59"/>
  <c r="Q59"/>
  <c r="N59"/>
  <c r="K59"/>
  <c r="B59" i="11"/>
  <c r="D59" i="10"/>
  <c r="E59" i="11"/>
  <c r="G59" i="10"/>
  <c r="H59"/>
  <c r="D13" i="11"/>
  <c r="T13"/>
  <c r="G13"/>
  <c r="H13"/>
  <c r="N13"/>
  <c r="W13"/>
  <c r="K13"/>
  <c r="E13" i="12"/>
  <c r="Q13" i="11"/>
  <c r="B13" i="12"/>
  <c r="E38" i="11"/>
  <c r="T38" i="10"/>
  <c r="G38"/>
  <c r="H38"/>
  <c r="W38"/>
  <c r="K38"/>
  <c r="Q38"/>
  <c r="B38" i="11"/>
  <c r="N38" i="10"/>
  <c r="D38"/>
  <c r="B47" i="12"/>
  <c r="W47" i="11"/>
  <c r="T47"/>
  <c r="Q47"/>
  <c r="N47"/>
  <c r="K47"/>
  <c r="D47"/>
  <c r="E47" i="12"/>
  <c r="G47" i="11"/>
  <c r="H47"/>
  <c r="B33" i="12"/>
  <c r="W33" i="11"/>
  <c r="T33"/>
  <c r="Q33"/>
  <c r="N33"/>
  <c r="K33"/>
  <c r="D33"/>
  <c r="E33" i="12"/>
  <c r="G33" i="11"/>
  <c r="H33"/>
  <c r="W86"/>
  <c r="D86"/>
  <c r="T86"/>
  <c r="N87" i="10"/>
  <c r="T87"/>
  <c r="B87" i="11"/>
  <c r="K87" i="10"/>
  <c r="G87"/>
  <c r="H87"/>
  <c r="W87"/>
  <c r="Q87"/>
  <c r="D87"/>
  <c r="E87" i="11"/>
  <c r="K86"/>
  <c r="E86" i="12"/>
  <c r="B64" i="11"/>
  <c r="T64" i="10"/>
  <c r="K64"/>
  <c r="Q64"/>
  <c r="D64"/>
  <c r="W64"/>
  <c r="G64"/>
  <c r="H64"/>
  <c r="N64"/>
  <c r="E64" i="11"/>
  <c r="T85" i="10"/>
  <c r="E85" i="11"/>
  <c r="K85" i="10"/>
  <c r="W85"/>
  <c r="Q85"/>
  <c r="N85"/>
  <c r="D85"/>
  <c r="B85" i="11"/>
  <c r="G85" i="10"/>
  <c r="H85"/>
  <c r="K76"/>
  <c r="Q76"/>
  <c r="W76"/>
  <c r="T76"/>
  <c r="D76"/>
  <c r="N76"/>
  <c r="B76" i="11"/>
  <c r="E76"/>
  <c r="G76" i="10"/>
  <c r="H76"/>
  <c r="D73"/>
  <c r="N73"/>
  <c r="W73"/>
  <c r="Q73"/>
  <c r="B73" i="11"/>
  <c r="E73"/>
  <c r="G73" i="10"/>
  <c r="H73"/>
  <c r="K73"/>
  <c r="T73"/>
  <c r="T52"/>
  <c r="N52"/>
  <c r="G52"/>
  <c r="H52"/>
  <c r="Q52"/>
  <c r="E52" i="11"/>
  <c r="B52"/>
  <c r="K52" i="10"/>
  <c r="D52"/>
  <c r="W52"/>
  <c r="B39" i="12"/>
  <c r="N39" i="11"/>
  <c r="G39"/>
  <c r="H39"/>
  <c r="W39"/>
  <c r="K39"/>
  <c r="Q39"/>
  <c r="E39" i="12"/>
  <c r="T39" i="11"/>
  <c r="D39"/>
  <c r="B48"/>
  <c r="G48" i="10"/>
  <c r="H48"/>
  <c r="N48"/>
  <c r="W48"/>
  <c r="T48"/>
  <c r="K48"/>
  <c r="Q48"/>
  <c r="E48" i="11"/>
  <c r="D48" i="10"/>
  <c r="Q45" i="11"/>
  <c r="G45"/>
  <c r="H45"/>
  <c r="N45"/>
  <c r="E45" i="12"/>
  <c r="T45" i="11"/>
  <c r="D45"/>
  <c r="B45" i="12"/>
  <c r="W45" i="11"/>
  <c r="K45"/>
  <c r="B49"/>
  <c r="N49" i="10"/>
  <c r="G49"/>
  <c r="H49"/>
  <c r="T49"/>
  <c r="K49"/>
  <c r="W49"/>
  <c r="Q49"/>
  <c r="E49" i="11"/>
  <c r="D49" i="10"/>
  <c r="B53" i="11"/>
  <c r="N53" i="10"/>
  <c r="W53"/>
  <c r="K53"/>
  <c r="T53"/>
  <c r="G53"/>
  <c r="H53"/>
  <c r="Q53"/>
  <c r="E53" i="11"/>
  <c r="D53" i="10"/>
  <c r="Q82"/>
  <c r="T82"/>
  <c r="N82"/>
  <c r="D82"/>
  <c r="E82" i="11"/>
  <c r="B82"/>
  <c r="W82" i="10"/>
  <c r="G82"/>
  <c r="H82"/>
  <c r="K82"/>
  <c r="T75"/>
  <c r="K75"/>
  <c r="Q75"/>
  <c r="D75"/>
  <c r="W75"/>
  <c r="N75"/>
  <c r="B75" i="11"/>
  <c r="E75"/>
  <c r="G75" i="10"/>
  <c r="H75"/>
  <c r="D65"/>
  <c r="N65"/>
  <c r="Q65"/>
  <c r="B65" i="11"/>
  <c r="E65"/>
  <c r="G65" i="10"/>
  <c r="H65"/>
  <c r="W65"/>
  <c r="K65"/>
  <c r="T65"/>
  <c r="D81"/>
  <c r="E81" i="11"/>
  <c r="W81" i="10"/>
  <c r="N81"/>
  <c r="B81" i="11"/>
  <c r="T81" i="10"/>
  <c r="G81"/>
  <c r="H81"/>
  <c r="K81"/>
  <c r="Q81"/>
  <c r="B13" i="13"/>
  <c r="W13" i="12"/>
  <c r="E13" i="13"/>
  <c r="N13" i="12"/>
  <c r="G13"/>
  <c r="H13"/>
  <c r="K13"/>
  <c r="D13"/>
  <c r="Q13"/>
  <c r="T13"/>
  <c r="W32" i="13"/>
  <c r="T32"/>
  <c r="Q32"/>
  <c r="N32"/>
  <c r="K32"/>
  <c r="E32" i="14"/>
  <c r="G32" i="13"/>
  <c r="H32"/>
  <c r="D32"/>
  <c r="B32" i="14"/>
  <c r="B77" i="12"/>
  <c r="W77" i="11"/>
  <c r="T77"/>
  <c r="Q77"/>
  <c r="N77"/>
  <c r="K77"/>
  <c r="D77"/>
  <c r="E77" i="12"/>
  <c r="G77" i="11"/>
  <c r="H77"/>
  <c r="W23" i="13"/>
  <c r="T23"/>
  <c r="Q23"/>
  <c r="N23"/>
  <c r="K23"/>
  <c r="E23" i="14"/>
  <c r="B23"/>
  <c r="D23" i="13"/>
  <c r="G23"/>
  <c r="H23"/>
  <c r="W14" i="12"/>
  <c r="T14"/>
  <c r="G14"/>
  <c r="H14"/>
  <c r="D14"/>
  <c r="B14" i="13"/>
  <c r="Q14" i="12"/>
  <c r="K14"/>
  <c r="E14" i="13"/>
  <c r="N14" i="12"/>
  <c r="N18" i="11"/>
  <c r="E18" i="12"/>
  <c r="B18"/>
  <c r="W18" i="11"/>
  <c r="K18"/>
  <c r="D18"/>
  <c r="G18"/>
  <c r="H18"/>
  <c r="T18"/>
  <c r="Q18"/>
  <c r="E67" i="13"/>
  <c r="B67"/>
  <c r="T67" i="12"/>
  <c r="D67"/>
  <c r="W67"/>
  <c r="K67"/>
  <c r="Q67"/>
  <c r="N67"/>
  <c r="G67"/>
  <c r="H67"/>
  <c r="B41"/>
  <c r="W41" i="11"/>
  <c r="T41"/>
  <c r="Q41"/>
  <c r="N41"/>
  <c r="K41"/>
  <c r="D41"/>
  <c r="E41" i="12"/>
  <c r="G41" i="11"/>
  <c r="H41"/>
  <c r="Q89"/>
  <c r="K89"/>
  <c r="E89" i="12"/>
  <c r="W89" i="11"/>
  <c r="G89"/>
  <c r="H89"/>
  <c r="D89"/>
  <c r="T89"/>
  <c r="B89" i="12"/>
  <c r="N89" i="11"/>
  <c r="W62" i="10"/>
  <c r="T62"/>
  <c r="Q62"/>
  <c r="N62"/>
  <c r="K62"/>
  <c r="B62" i="11"/>
  <c r="D62" i="10"/>
  <c r="E62" i="11"/>
  <c r="G62" i="10"/>
  <c r="H62"/>
  <c r="B33" i="13"/>
  <c r="D33" i="12"/>
  <c r="N33"/>
  <c r="Q33"/>
  <c r="E33" i="13"/>
  <c r="K33" i="12"/>
  <c r="W33"/>
  <c r="T33"/>
  <c r="G33"/>
  <c r="H33"/>
  <c r="B42"/>
  <c r="W42" i="11"/>
  <c r="T42"/>
  <c r="Q42"/>
  <c r="N42"/>
  <c r="K42"/>
  <c r="D42"/>
  <c r="G42"/>
  <c r="H42"/>
  <c r="E42" i="12"/>
  <c r="B26"/>
  <c r="W26" i="11"/>
  <c r="T26"/>
  <c r="Q26"/>
  <c r="N26"/>
  <c r="K26"/>
  <c r="D26"/>
  <c r="E26" i="12"/>
  <c r="G26" i="11"/>
  <c r="H26"/>
  <c r="W27" i="13"/>
  <c r="T27"/>
  <c r="Q27"/>
  <c r="N27"/>
  <c r="K27"/>
  <c r="E27" i="14"/>
  <c r="B27"/>
  <c r="D27" i="13"/>
  <c r="G27"/>
  <c r="H27"/>
  <c r="E54"/>
  <c r="B54"/>
  <c r="T54" i="12"/>
  <c r="W54"/>
  <c r="K54"/>
  <c r="D54"/>
  <c r="Q54"/>
  <c r="G54"/>
  <c r="H54"/>
  <c r="N54"/>
  <c r="W57" i="10"/>
  <c r="T57"/>
  <c r="Q57"/>
  <c r="N57"/>
  <c r="K57"/>
  <c r="B57" i="11"/>
  <c r="D57" i="10"/>
  <c r="E57" i="11"/>
  <c r="G57" i="10"/>
  <c r="H57"/>
  <c r="E21" i="11"/>
  <c r="W21" i="10"/>
  <c r="T21"/>
  <c r="Q21"/>
  <c r="N21"/>
  <c r="K21"/>
  <c r="G21"/>
  <c r="H21"/>
  <c r="D21"/>
  <c r="B21" i="11"/>
  <c r="B29" i="13"/>
  <c r="D29" i="12"/>
  <c r="N29"/>
  <c r="Q29"/>
  <c r="E29" i="13"/>
  <c r="K29" i="12"/>
  <c r="G29"/>
  <c r="H29"/>
  <c r="W29"/>
  <c r="T29"/>
  <c r="B47" i="13"/>
  <c r="T47" i="12"/>
  <c r="E47" i="13"/>
  <c r="W47" i="12"/>
  <c r="K47"/>
  <c r="D47"/>
  <c r="G47"/>
  <c r="H47"/>
  <c r="Q47"/>
  <c r="N47"/>
  <c r="B38"/>
  <c r="W38" i="11"/>
  <c r="T38"/>
  <c r="Q38"/>
  <c r="N38"/>
  <c r="K38"/>
  <c r="D38"/>
  <c r="G38"/>
  <c r="H38"/>
  <c r="E38" i="12"/>
  <c r="B24" i="13"/>
  <c r="D24" i="12"/>
  <c r="Q24"/>
  <c r="E24" i="13"/>
  <c r="T24" i="12"/>
  <c r="K24"/>
  <c r="W24"/>
  <c r="G24"/>
  <c r="H24"/>
  <c r="N24"/>
  <c r="B34"/>
  <c r="W34" i="11"/>
  <c r="T34"/>
  <c r="Q34"/>
  <c r="N34"/>
  <c r="K34"/>
  <c r="D34"/>
  <c r="G34"/>
  <c r="H34"/>
  <c r="E34" i="12"/>
  <c r="B55"/>
  <c r="K55" i="11"/>
  <c r="D55"/>
  <c r="W55"/>
  <c r="Q55"/>
  <c r="E55" i="12"/>
  <c r="N55" i="11"/>
  <c r="T55"/>
  <c r="G55"/>
  <c r="H55"/>
  <c r="B25" i="12"/>
  <c r="W25" i="11"/>
  <c r="T25"/>
  <c r="Q25"/>
  <c r="N25"/>
  <c r="K25"/>
  <c r="D25"/>
  <c r="E25" i="12"/>
  <c r="G25" i="11"/>
  <c r="H25"/>
  <c r="W56" i="10"/>
  <c r="T56"/>
  <c r="Q56"/>
  <c r="N56"/>
  <c r="K56"/>
  <c r="B56" i="11"/>
  <c r="D56" i="10"/>
  <c r="E56" i="11"/>
  <c r="G56" i="10"/>
  <c r="H56"/>
  <c r="E9" i="12"/>
  <c r="D9" i="11"/>
  <c r="Q9"/>
  <c r="G9"/>
  <c r="H9"/>
  <c r="B9" i="12"/>
  <c r="K9" i="11"/>
  <c r="T9"/>
  <c r="W9"/>
  <c r="N9"/>
  <c r="E68" i="13"/>
  <c r="Q68" i="12"/>
  <c r="B68" i="13"/>
  <c r="T68" i="12"/>
  <c r="D68"/>
  <c r="K68"/>
  <c r="N68"/>
  <c r="G68"/>
  <c r="H68"/>
  <c r="W68"/>
  <c r="B84"/>
  <c r="W84" i="11"/>
  <c r="T84"/>
  <c r="Q84"/>
  <c r="N84"/>
  <c r="K84"/>
  <c r="D84"/>
  <c r="E84" i="12"/>
  <c r="G84" i="11"/>
  <c r="H84"/>
  <c r="B78" i="12"/>
  <c r="W78" i="11"/>
  <c r="T78"/>
  <c r="Q78"/>
  <c r="N78"/>
  <c r="K78"/>
  <c r="D78"/>
  <c r="E78" i="12"/>
  <c r="G78" i="11"/>
  <c r="H78"/>
  <c r="B46" i="12"/>
  <c r="W46" i="11"/>
  <c r="T46"/>
  <c r="Q46"/>
  <c r="N46"/>
  <c r="K46"/>
  <c r="D46"/>
  <c r="E46" i="12"/>
  <c r="G46" i="11"/>
  <c r="H46"/>
  <c r="W60" i="10"/>
  <c r="T60"/>
  <c r="Q60"/>
  <c r="N60"/>
  <c r="K60"/>
  <c r="B60" i="11"/>
  <c r="D60" i="10"/>
  <c r="E60" i="11"/>
  <c r="G60" i="10"/>
  <c r="H60"/>
  <c r="B30" i="12"/>
  <c r="W30" i="11"/>
  <c r="T30"/>
  <c r="Q30"/>
  <c r="N30"/>
  <c r="K30"/>
  <c r="D30"/>
  <c r="G30"/>
  <c r="H30"/>
  <c r="E30" i="12"/>
  <c r="B40" i="13"/>
  <c r="D40" i="12"/>
  <c r="Q40"/>
  <c r="E40" i="13"/>
  <c r="G40" i="12"/>
  <c r="H40"/>
  <c r="T40"/>
  <c r="K40"/>
  <c r="N40"/>
  <c r="W40"/>
  <c r="E51" i="13"/>
  <c r="B51"/>
  <c r="T51" i="12"/>
  <c r="W51"/>
  <c r="K51"/>
  <c r="D51"/>
  <c r="G51"/>
  <c r="H51"/>
  <c r="Q51"/>
  <c r="N51"/>
  <c r="B79"/>
  <c r="W79" i="11"/>
  <c r="T79"/>
  <c r="Q79"/>
  <c r="N79"/>
  <c r="K79"/>
  <c r="D79"/>
  <c r="E79" i="12"/>
  <c r="G79" i="11"/>
  <c r="H79"/>
  <c r="B8" i="12"/>
  <c r="W8" i="11"/>
  <c r="G8"/>
  <c r="H8"/>
  <c r="E8" i="12"/>
  <c r="D8" i="11"/>
  <c r="T8"/>
  <c r="Q8"/>
  <c r="K8"/>
  <c r="N8"/>
  <c r="E71" i="13"/>
  <c r="B71"/>
  <c r="T71" i="12"/>
  <c r="D71"/>
  <c r="W71"/>
  <c r="K71"/>
  <c r="Q71"/>
  <c r="G71"/>
  <c r="H71"/>
  <c r="N71"/>
  <c r="T88" i="11"/>
  <c r="N88"/>
  <c r="G88"/>
  <c r="H88"/>
  <c r="E88" i="12"/>
  <c r="B88"/>
  <c r="K88" i="11"/>
  <c r="W88"/>
  <c r="Q88"/>
  <c r="D88"/>
  <c r="E86" i="13"/>
  <c r="B86"/>
  <c r="T86" i="12"/>
  <c r="D86"/>
  <c r="Q86"/>
  <c r="W86"/>
  <c r="N86"/>
  <c r="K86"/>
  <c r="G86"/>
  <c r="H86"/>
  <c r="W10" i="11"/>
  <c r="B10" i="12"/>
  <c r="N10" i="11"/>
  <c r="E10" i="12"/>
  <c r="K10" i="11"/>
  <c r="D10"/>
  <c r="Q10"/>
  <c r="G10"/>
  <c r="H10"/>
  <c r="T10"/>
  <c r="E59" i="12"/>
  <c r="B59"/>
  <c r="W59" i="11"/>
  <c r="Q59"/>
  <c r="K59"/>
  <c r="N59"/>
  <c r="T59"/>
  <c r="D59"/>
  <c r="G59"/>
  <c r="H59"/>
  <c r="B22" i="12"/>
  <c r="E22"/>
  <c r="T22" i="11"/>
  <c r="D22"/>
  <c r="Q22"/>
  <c r="N22"/>
  <c r="W22"/>
  <c r="K22"/>
  <c r="G22"/>
  <c r="H22"/>
  <c r="E72" i="13"/>
  <c r="Q72" i="12"/>
  <c r="B72" i="13"/>
  <c r="T72" i="12"/>
  <c r="D72"/>
  <c r="K72"/>
  <c r="N72"/>
  <c r="W72"/>
  <c r="G72"/>
  <c r="H72"/>
  <c r="W31" i="13"/>
  <c r="T31"/>
  <c r="Q31"/>
  <c r="N31"/>
  <c r="K31"/>
  <c r="E31" i="14"/>
  <c r="B31"/>
  <c r="D31" i="13"/>
  <c r="G31"/>
  <c r="H31"/>
  <c r="W36"/>
  <c r="T36"/>
  <c r="Q36"/>
  <c r="N36"/>
  <c r="K36"/>
  <c r="E36" i="14"/>
  <c r="G36" i="13"/>
  <c r="H36"/>
  <c r="D36"/>
  <c r="B36" i="14"/>
  <c r="B70" i="12"/>
  <c r="W70" i="11"/>
  <c r="T70"/>
  <c r="Q70"/>
  <c r="N70"/>
  <c r="K70"/>
  <c r="D70"/>
  <c r="E70" i="12"/>
  <c r="G70" i="11"/>
  <c r="H70"/>
  <c r="B63" i="12"/>
  <c r="E63"/>
  <c r="N63" i="11"/>
  <c r="D63"/>
  <c r="W63"/>
  <c r="K63"/>
  <c r="Q63"/>
  <c r="T63"/>
  <c r="G63"/>
  <c r="H63"/>
  <c r="B28" i="13"/>
  <c r="D28" i="12"/>
  <c r="Q28"/>
  <c r="E28" i="13"/>
  <c r="T28" i="12"/>
  <c r="N28"/>
  <c r="W28"/>
  <c r="K28"/>
  <c r="G28"/>
  <c r="H28"/>
  <c r="N15" i="11"/>
  <c r="E15" i="12"/>
  <c r="B15"/>
  <c r="W15" i="11"/>
  <c r="K15"/>
  <c r="Q15"/>
  <c r="T15"/>
  <c r="D15"/>
  <c r="G15"/>
  <c r="H15"/>
  <c r="W58" i="12"/>
  <c r="T58"/>
  <c r="Q58"/>
  <c r="N58"/>
  <c r="K58"/>
  <c r="E58" i="13"/>
  <c r="B58"/>
  <c r="D58" i="12"/>
  <c r="G58"/>
  <c r="H58"/>
  <c r="T11" i="10"/>
  <c r="Q11"/>
  <c r="N11"/>
  <c r="K11"/>
  <c r="D11"/>
  <c r="G11"/>
  <c r="H11"/>
  <c r="W11"/>
  <c r="E11" i="11"/>
  <c r="B11"/>
  <c r="B66" i="12"/>
  <c r="W66" i="11"/>
  <c r="T66"/>
  <c r="Q66"/>
  <c r="N66"/>
  <c r="K66"/>
  <c r="D66"/>
  <c r="E66" i="12"/>
  <c r="G66" i="11"/>
  <c r="H66"/>
  <c r="E50" i="13"/>
  <c r="B50"/>
  <c r="T50" i="12"/>
  <c r="W50"/>
  <c r="K50"/>
  <c r="D50"/>
  <c r="Q50"/>
  <c r="G50"/>
  <c r="H50"/>
  <c r="N50"/>
  <c r="B12"/>
  <c r="W12" i="11"/>
  <c r="D12"/>
  <c r="T12"/>
  <c r="N12"/>
  <c r="G12"/>
  <c r="H12"/>
  <c r="K12"/>
  <c r="E12" i="12"/>
  <c r="Q12" i="11"/>
  <c r="N17" i="10"/>
  <c r="D17"/>
  <c r="W17"/>
  <c r="K17"/>
  <c r="E17" i="11"/>
  <c r="G17" i="10"/>
  <c r="H17"/>
  <c r="T17"/>
  <c r="B17" i="11"/>
  <c r="Q17" i="10"/>
  <c r="N19"/>
  <c r="D19"/>
  <c r="W19"/>
  <c r="K19"/>
  <c r="E19" i="11"/>
  <c r="T19" i="10"/>
  <c r="Q19"/>
  <c r="G19"/>
  <c r="H19"/>
  <c r="B19" i="11"/>
  <c r="W43" i="13"/>
  <c r="T43"/>
  <c r="Q43"/>
  <c r="N43"/>
  <c r="K43"/>
  <c r="E43" i="14"/>
  <c r="B43"/>
  <c r="D43" i="13"/>
  <c r="G43"/>
  <c r="H43"/>
  <c r="B44"/>
  <c r="D44" i="12"/>
  <c r="N44"/>
  <c r="G44"/>
  <c r="H44"/>
  <c r="Q44"/>
  <c r="E44" i="13"/>
  <c r="K44" i="12"/>
  <c r="W44"/>
  <c r="T44"/>
  <c r="E20" i="11"/>
  <c r="W20" i="10"/>
  <c r="T20"/>
  <c r="Q20"/>
  <c r="N20"/>
  <c r="K20"/>
  <c r="B20" i="11"/>
  <c r="G20" i="10"/>
  <c r="H20"/>
  <c r="D20"/>
  <c r="Q90" i="12"/>
  <c r="K90"/>
  <c r="G90"/>
  <c r="H90"/>
  <c r="E90" i="13"/>
  <c r="W90" i="12"/>
  <c r="B90" i="13"/>
  <c r="T90" i="12"/>
  <c r="N90"/>
  <c r="D90"/>
  <c r="E69" i="13"/>
  <c r="N69" i="12"/>
  <c r="Q69"/>
  <c r="W69"/>
  <c r="D69"/>
  <c r="K69"/>
  <c r="B69" i="13"/>
  <c r="T69" i="12"/>
  <c r="G69"/>
  <c r="H69"/>
  <c r="E61"/>
  <c r="B61"/>
  <c r="D61" i="11"/>
  <c r="W61"/>
  <c r="Q61"/>
  <c r="K61"/>
  <c r="N61"/>
  <c r="T61"/>
  <c r="G61"/>
  <c r="H61"/>
  <c r="B37" i="12"/>
  <c r="W37" i="11"/>
  <c r="T37"/>
  <c r="Q37"/>
  <c r="N37"/>
  <c r="K37"/>
  <c r="D37"/>
  <c r="E37" i="12"/>
  <c r="G37" i="11"/>
  <c r="H37"/>
  <c r="E83" i="13"/>
  <c r="Q83" i="12"/>
  <c r="N83"/>
  <c r="K83"/>
  <c r="W83"/>
  <c r="D83"/>
  <c r="B83" i="13"/>
  <c r="T83" i="12"/>
  <c r="G83"/>
  <c r="H83"/>
  <c r="W35" i="13"/>
  <c r="T35"/>
  <c r="Q35"/>
  <c r="N35"/>
  <c r="K35"/>
  <c r="E35" i="14"/>
  <c r="B35"/>
  <c r="D35" i="13"/>
  <c r="G35"/>
  <c r="H35"/>
  <c r="B80" i="12"/>
  <c r="W80" i="11"/>
  <c r="T80"/>
  <c r="Q80"/>
  <c r="N80"/>
  <c r="K80"/>
  <c r="D80"/>
  <c r="E80" i="12"/>
  <c r="G80" i="11"/>
  <c r="H80"/>
  <c r="Q16" i="12"/>
  <c r="E16" i="13"/>
  <c r="B16"/>
  <c r="N16" i="12"/>
  <c r="W16"/>
  <c r="K16"/>
  <c r="G16"/>
  <c r="H16"/>
  <c r="T16"/>
  <c r="D16"/>
  <c r="B74"/>
  <c r="W74" i="11"/>
  <c r="T74"/>
  <c r="Q74"/>
  <c r="N74"/>
  <c r="K74"/>
  <c r="D74"/>
  <c r="E74" i="12"/>
  <c r="G74" i="11"/>
  <c r="H74"/>
  <c r="Q87"/>
  <c r="E87" i="12"/>
  <c r="W87" i="11"/>
  <c r="B87" i="12"/>
  <c r="N87" i="11"/>
  <c r="T87"/>
  <c r="D87"/>
  <c r="K87"/>
  <c r="G87"/>
  <c r="H87"/>
  <c r="B76" i="12"/>
  <c r="N76" i="11"/>
  <c r="G76"/>
  <c r="H76"/>
  <c r="D76"/>
  <c r="W76"/>
  <c r="K76"/>
  <c r="Q76"/>
  <c r="E76" i="12"/>
  <c r="T76" i="11"/>
  <c r="Q85"/>
  <c r="E85" i="12"/>
  <c r="T85" i="11"/>
  <c r="D85"/>
  <c r="K85"/>
  <c r="B85" i="12"/>
  <c r="N85" i="11"/>
  <c r="G85"/>
  <c r="H85"/>
  <c r="W85"/>
  <c r="Q64"/>
  <c r="E64" i="12"/>
  <c r="W64" i="11"/>
  <c r="K64"/>
  <c r="B64" i="12"/>
  <c r="N64" i="11"/>
  <c r="G64"/>
  <c r="H64"/>
  <c r="T64"/>
  <c r="D64"/>
  <c r="W49"/>
  <c r="K49"/>
  <c r="B49" i="12"/>
  <c r="N49" i="11"/>
  <c r="G49"/>
  <c r="H49"/>
  <c r="T49"/>
  <c r="D49"/>
  <c r="Q49"/>
  <c r="E49" i="12"/>
  <c r="B73"/>
  <c r="N73" i="11"/>
  <c r="G73"/>
  <c r="H73"/>
  <c r="Q73"/>
  <c r="E73" i="12"/>
  <c r="T73" i="11"/>
  <c r="D73"/>
  <c r="W73"/>
  <c r="K73"/>
  <c r="Q81"/>
  <c r="E81" i="12"/>
  <c r="N81" i="11"/>
  <c r="T81"/>
  <c r="D81"/>
  <c r="G81"/>
  <c r="H81"/>
  <c r="W81"/>
  <c r="K81"/>
  <c r="B81" i="12"/>
  <c r="W75" i="11"/>
  <c r="K75"/>
  <c r="T75"/>
  <c r="D75"/>
  <c r="B75" i="12"/>
  <c r="N75" i="11"/>
  <c r="G75"/>
  <c r="H75"/>
  <c r="Q75"/>
  <c r="E75" i="12"/>
  <c r="W53" i="11"/>
  <c r="K53"/>
  <c r="D53"/>
  <c r="B53" i="12"/>
  <c r="N53" i="11"/>
  <c r="G53"/>
  <c r="H53"/>
  <c r="T53"/>
  <c r="Q53"/>
  <c r="E53" i="12"/>
  <c r="T45"/>
  <c r="Q45"/>
  <c r="W45"/>
  <c r="G45"/>
  <c r="H45"/>
  <c r="D45"/>
  <c r="N45"/>
  <c r="B45" i="13"/>
  <c r="K45" i="12"/>
  <c r="E45" i="13"/>
  <c r="W39" i="12"/>
  <c r="N39"/>
  <c r="K39"/>
  <c r="T39"/>
  <c r="G39"/>
  <c r="H39"/>
  <c r="D39"/>
  <c r="Q39"/>
  <c r="B39" i="13"/>
  <c r="E39"/>
  <c r="W52" i="11"/>
  <c r="K52"/>
  <c r="D52"/>
  <c r="B52" i="12"/>
  <c r="N52" i="11"/>
  <c r="G52"/>
  <c r="H52"/>
  <c r="Q52"/>
  <c r="E52" i="12"/>
  <c r="T52" i="11"/>
  <c r="W65"/>
  <c r="K65"/>
  <c r="D65"/>
  <c r="B65" i="12"/>
  <c r="N65" i="11"/>
  <c r="G65"/>
  <c r="H65"/>
  <c r="T65"/>
  <c r="Q65"/>
  <c r="E65" i="12"/>
  <c r="T82" i="11"/>
  <c r="D82"/>
  <c r="Q82"/>
  <c r="E82" i="12"/>
  <c r="W82" i="11"/>
  <c r="K82"/>
  <c r="B82" i="12"/>
  <c r="N82" i="11"/>
  <c r="G82"/>
  <c r="H82"/>
  <c r="B48" i="12"/>
  <c r="N48" i="11"/>
  <c r="G48"/>
  <c r="H48"/>
  <c r="K48"/>
  <c r="Q48"/>
  <c r="E48" i="12"/>
  <c r="T48" i="11"/>
  <c r="D48"/>
  <c r="W48"/>
  <c r="W83" i="13"/>
  <c r="T83"/>
  <c r="Q83"/>
  <c r="N83"/>
  <c r="K83"/>
  <c r="E83" i="14"/>
  <c r="B83"/>
  <c r="D83" i="13"/>
  <c r="G83"/>
  <c r="H83"/>
  <c r="W69"/>
  <c r="T69"/>
  <c r="Q69"/>
  <c r="N69"/>
  <c r="K69"/>
  <c r="E69" i="14"/>
  <c r="D69" i="13"/>
  <c r="B69" i="14"/>
  <c r="G69" i="13"/>
  <c r="H69"/>
  <c r="W11" i="11"/>
  <c r="B11" i="12"/>
  <c r="K11" i="11"/>
  <c r="D11"/>
  <c r="T11"/>
  <c r="G11"/>
  <c r="H11"/>
  <c r="N11"/>
  <c r="E11" i="12"/>
  <c r="Q11" i="11"/>
  <c r="T15" i="12"/>
  <c r="D15"/>
  <c r="Q15"/>
  <c r="E15" i="13"/>
  <c r="G15" i="12"/>
  <c r="H15"/>
  <c r="B15" i="13"/>
  <c r="N15" i="12"/>
  <c r="K15"/>
  <c r="W15"/>
  <c r="B63" i="13"/>
  <c r="W63" i="12"/>
  <c r="T63"/>
  <c r="Q63"/>
  <c r="N63"/>
  <c r="K63"/>
  <c r="E63" i="13"/>
  <c r="D63" i="12"/>
  <c r="G63"/>
  <c r="H63"/>
  <c r="E10" i="13"/>
  <c r="T10" i="12"/>
  <c r="Q10"/>
  <c r="D10"/>
  <c r="G10"/>
  <c r="H10"/>
  <c r="B10" i="13"/>
  <c r="K10" i="12"/>
  <c r="W10"/>
  <c r="N10"/>
  <c r="E79" i="13"/>
  <c r="W79" i="12"/>
  <c r="K79"/>
  <c r="D79"/>
  <c r="N79"/>
  <c r="B79" i="13"/>
  <c r="Q79" i="12"/>
  <c r="T79"/>
  <c r="G79"/>
  <c r="H79"/>
  <c r="W51" i="13"/>
  <c r="T51"/>
  <c r="Q51"/>
  <c r="N51"/>
  <c r="K51"/>
  <c r="E51" i="14"/>
  <c r="B51"/>
  <c r="D51" i="13"/>
  <c r="G51"/>
  <c r="H51"/>
  <c r="B25"/>
  <c r="D25" i="12"/>
  <c r="N25"/>
  <c r="Q25"/>
  <c r="E25" i="13"/>
  <c r="W25" i="12"/>
  <c r="K25"/>
  <c r="T25"/>
  <c r="G25"/>
  <c r="H25"/>
  <c r="W54" i="13"/>
  <c r="T54"/>
  <c r="Q54"/>
  <c r="N54"/>
  <c r="K54"/>
  <c r="E54" i="14"/>
  <c r="B54"/>
  <c r="G54" i="13"/>
  <c r="H54"/>
  <c r="D54"/>
  <c r="B26"/>
  <c r="D26" i="12"/>
  <c r="W26"/>
  <c r="K26"/>
  <c r="N26"/>
  <c r="Q26"/>
  <c r="E26" i="13"/>
  <c r="T26" i="12"/>
  <c r="G26"/>
  <c r="H26"/>
  <c r="T32" i="14"/>
  <c r="G32"/>
  <c r="H32"/>
  <c r="W32"/>
  <c r="K32"/>
  <c r="N32"/>
  <c r="Q32"/>
  <c r="D32"/>
  <c r="W16" i="13"/>
  <c r="K16"/>
  <c r="D16"/>
  <c r="T16"/>
  <c r="E16" i="14"/>
  <c r="C7" i="95"/>
  <c r="Q16" i="13"/>
  <c r="N16"/>
  <c r="G16"/>
  <c r="H16"/>
  <c r="B16" i="14"/>
  <c r="E80" i="13"/>
  <c r="W80" i="12"/>
  <c r="K80"/>
  <c r="D80"/>
  <c r="N80"/>
  <c r="T80"/>
  <c r="Q80"/>
  <c r="G80"/>
  <c r="H80"/>
  <c r="B80" i="13"/>
  <c r="W35" i="14"/>
  <c r="K35"/>
  <c r="N35"/>
  <c r="G35"/>
  <c r="H35"/>
  <c r="Q35"/>
  <c r="T35"/>
  <c r="D35"/>
  <c r="T19" i="11"/>
  <c r="Q19"/>
  <c r="D19"/>
  <c r="B19" i="12"/>
  <c r="N19" i="11"/>
  <c r="G19"/>
  <c r="H19"/>
  <c r="E19" i="12"/>
  <c r="W19" i="11"/>
  <c r="K19"/>
  <c r="E66" i="13"/>
  <c r="W66" i="12"/>
  <c r="K66"/>
  <c r="N66"/>
  <c r="T66"/>
  <c r="D66"/>
  <c r="Q66"/>
  <c r="G66"/>
  <c r="H66"/>
  <c r="B66" i="13"/>
  <c r="W28"/>
  <c r="T28"/>
  <c r="Q28"/>
  <c r="N28"/>
  <c r="K28"/>
  <c r="E28" i="14"/>
  <c r="G28" i="13"/>
  <c r="H28"/>
  <c r="B28" i="14"/>
  <c r="D28" i="13"/>
  <c r="W71"/>
  <c r="T71"/>
  <c r="Q71"/>
  <c r="N71"/>
  <c r="K71"/>
  <c r="E71" i="14"/>
  <c r="B71"/>
  <c r="D71" i="13"/>
  <c r="G71"/>
  <c r="H71"/>
  <c r="E60" i="12"/>
  <c r="T60" i="11"/>
  <c r="N60"/>
  <c r="Q60"/>
  <c r="B60" i="12"/>
  <c r="W60" i="11"/>
  <c r="D60"/>
  <c r="G60"/>
  <c r="H60"/>
  <c r="K60"/>
  <c r="E78" i="13"/>
  <c r="W78" i="12"/>
  <c r="K78"/>
  <c r="D78"/>
  <c r="N78"/>
  <c r="T78"/>
  <c r="B78" i="13"/>
  <c r="G78" i="12"/>
  <c r="H78"/>
  <c r="Q78"/>
  <c r="W68" i="13"/>
  <c r="T68"/>
  <c r="Q68"/>
  <c r="N68"/>
  <c r="K68"/>
  <c r="E68" i="14"/>
  <c r="B68"/>
  <c r="D68" i="13"/>
  <c r="G68"/>
  <c r="H68"/>
  <c r="T90"/>
  <c r="N90"/>
  <c r="G90"/>
  <c r="H90"/>
  <c r="E90" i="14"/>
  <c r="K90" i="13"/>
  <c r="W90"/>
  <c r="Q90"/>
  <c r="B90" i="14"/>
  <c r="D90" i="13"/>
  <c r="W44"/>
  <c r="T44"/>
  <c r="Q44"/>
  <c r="N44"/>
  <c r="K44"/>
  <c r="E44" i="14"/>
  <c r="G44" i="13"/>
  <c r="H44"/>
  <c r="B44" i="14"/>
  <c r="D44" i="13"/>
  <c r="T17" i="11"/>
  <c r="Q17"/>
  <c r="D17"/>
  <c r="E17" i="12"/>
  <c r="G17" i="11"/>
  <c r="H17"/>
  <c r="W17"/>
  <c r="K17"/>
  <c r="B17" i="12"/>
  <c r="N17" i="11"/>
  <c r="W12" i="12"/>
  <c r="E12" i="13"/>
  <c r="N12" i="12"/>
  <c r="D12"/>
  <c r="Q12"/>
  <c r="B12" i="13"/>
  <c r="K12" i="12"/>
  <c r="G12"/>
  <c r="H12"/>
  <c r="T12"/>
  <c r="W50" i="13"/>
  <c r="T50"/>
  <c r="Q50"/>
  <c r="N50"/>
  <c r="K50"/>
  <c r="E50" i="14"/>
  <c r="B50"/>
  <c r="G50" i="13"/>
  <c r="H50"/>
  <c r="D50"/>
  <c r="E70"/>
  <c r="W70" i="12"/>
  <c r="K70"/>
  <c r="N70"/>
  <c r="T70"/>
  <c r="D70"/>
  <c r="B70" i="13"/>
  <c r="Q70" i="12"/>
  <c r="G70"/>
  <c r="H70"/>
  <c r="W31" i="14"/>
  <c r="K31"/>
  <c r="N31"/>
  <c r="T31"/>
  <c r="D31"/>
  <c r="G31"/>
  <c r="H31"/>
  <c r="Q31"/>
  <c r="W86" i="13"/>
  <c r="T86"/>
  <c r="Q86"/>
  <c r="N86"/>
  <c r="K86"/>
  <c r="E86" i="14"/>
  <c r="D86" i="13"/>
  <c r="G86"/>
  <c r="H86"/>
  <c r="B86" i="14"/>
  <c r="G8" i="12"/>
  <c r="H8"/>
  <c r="N8"/>
  <c r="W8"/>
  <c r="E8" i="13"/>
  <c r="D8" i="12"/>
  <c r="Q8"/>
  <c r="B8" i="13"/>
  <c r="K8" i="12"/>
  <c r="T8"/>
  <c r="B46" i="13"/>
  <c r="D46" i="12"/>
  <c r="N46"/>
  <c r="G46"/>
  <c r="H46"/>
  <c r="Q46"/>
  <c r="E46" i="13"/>
  <c r="T46" i="12"/>
  <c r="K46"/>
  <c r="W46"/>
  <c r="W55"/>
  <c r="T55"/>
  <c r="Q55"/>
  <c r="N55"/>
  <c r="E55" i="13"/>
  <c r="K55" i="12"/>
  <c r="D55"/>
  <c r="G55"/>
  <c r="H55"/>
  <c r="B55" i="13"/>
  <c r="W47"/>
  <c r="T47"/>
  <c r="Q47"/>
  <c r="N47"/>
  <c r="K47"/>
  <c r="E47" i="14"/>
  <c r="B47"/>
  <c r="D47" i="13"/>
  <c r="G47"/>
  <c r="H47"/>
  <c r="E57" i="12"/>
  <c r="T57" i="11"/>
  <c r="N57"/>
  <c r="D57"/>
  <c r="K57"/>
  <c r="Q57"/>
  <c r="B57" i="12"/>
  <c r="W57" i="11"/>
  <c r="G57"/>
  <c r="H57"/>
  <c r="W27" i="14"/>
  <c r="T55" i="90"/>
  <c r="K27" i="14"/>
  <c r="E55" i="90"/>
  <c r="N27" i="14"/>
  <c r="G55" i="90"/>
  <c r="Q27" i="14"/>
  <c r="I55" i="90"/>
  <c r="T27" i="14"/>
  <c r="K55" i="90"/>
  <c r="D27" i="14"/>
  <c r="G27"/>
  <c r="H27"/>
  <c r="B42" i="13"/>
  <c r="D42" i="12"/>
  <c r="W42"/>
  <c r="K42"/>
  <c r="G42"/>
  <c r="H42"/>
  <c r="N42"/>
  <c r="Q42"/>
  <c r="E42" i="13"/>
  <c r="T42" i="12"/>
  <c r="T89"/>
  <c r="N89"/>
  <c r="E89" i="13"/>
  <c r="Q89" i="12"/>
  <c r="W89"/>
  <c r="G89"/>
  <c r="H89"/>
  <c r="K89"/>
  <c r="D89"/>
  <c r="B89" i="13"/>
  <c r="B41"/>
  <c r="D41" i="12"/>
  <c r="N41"/>
  <c r="Q41"/>
  <c r="E41" i="13"/>
  <c r="W41" i="12"/>
  <c r="K41"/>
  <c r="T41"/>
  <c r="G41"/>
  <c r="H41"/>
  <c r="B14" i="14"/>
  <c r="W14" i="13"/>
  <c r="N14"/>
  <c r="E14" i="14"/>
  <c r="C7" i="92"/>
  <c r="D14" i="13"/>
  <c r="K14"/>
  <c r="G14"/>
  <c r="H14"/>
  <c r="Q14"/>
  <c r="T14"/>
  <c r="B13" i="14"/>
  <c r="W13" i="13"/>
  <c r="T13"/>
  <c r="Q13"/>
  <c r="E13" i="14"/>
  <c r="C7" i="20"/>
  <c r="K13" i="13"/>
  <c r="G13"/>
  <c r="H13"/>
  <c r="D13"/>
  <c r="N13"/>
  <c r="B37"/>
  <c r="D37" i="12"/>
  <c r="N37"/>
  <c r="Q37"/>
  <c r="E37" i="13"/>
  <c r="T37" i="12"/>
  <c r="W37"/>
  <c r="G37"/>
  <c r="H37"/>
  <c r="K37"/>
  <c r="W61"/>
  <c r="T61"/>
  <c r="Q61"/>
  <c r="N61"/>
  <c r="K61"/>
  <c r="E61" i="13"/>
  <c r="D61" i="12"/>
  <c r="B61" i="13"/>
  <c r="G61" i="12"/>
  <c r="H61"/>
  <c r="W43" i="14"/>
  <c r="K43"/>
  <c r="N43"/>
  <c r="Q43"/>
  <c r="G43"/>
  <c r="H43"/>
  <c r="T43"/>
  <c r="D43"/>
  <c r="E84" i="13"/>
  <c r="N84" i="12"/>
  <c r="W84"/>
  <c r="K84"/>
  <c r="T84"/>
  <c r="D84"/>
  <c r="Q84"/>
  <c r="B84" i="13"/>
  <c r="G84" i="12"/>
  <c r="H84"/>
  <c r="B38" i="13"/>
  <c r="D38" i="12"/>
  <c r="W38"/>
  <c r="K38"/>
  <c r="G38"/>
  <c r="H38"/>
  <c r="N38"/>
  <c r="Q38"/>
  <c r="E38" i="13"/>
  <c r="T38" i="12"/>
  <c r="E21"/>
  <c r="W21" i="11"/>
  <c r="Q21"/>
  <c r="K21"/>
  <c r="G21"/>
  <c r="H21"/>
  <c r="B21" i="12"/>
  <c r="T21" i="11"/>
  <c r="N21"/>
  <c r="D21"/>
  <c r="W23" i="14"/>
  <c r="T51" i="90"/>
  <c r="K23" i="14"/>
  <c r="E51" i="90"/>
  <c r="N23" i="14"/>
  <c r="G51" i="90"/>
  <c r="T23" i="14"/>
  <c r="K51" i="90"/>
  <c r="G23" i="14"/>
  <c r="H23"/>
  <c r="Q23"/>
  <c r="I51" i="90"/>
  <c r="D23" i="14"/>
  <c r="E74" i="13"/>
  <c r="W74" i="12"/>
  <c r="K74"/>
  <c r="N74"/>
  <c r="T74"/>
  <c r="D74"/>
  <c r="Q74"/>
  <c r="G74"/>
  <c r="H74"/>
  <c r="B74" i="13"/>
  <c r="B58" i="14"/>
  <c r="D58" i="13"/>
  <c r="E58" i="14"/>
  <c r="T58" i="13"/>
  <c r="N58"/>
  <c r="W58"/>
  <c r="Q58"/>
  <c r="G58"/>
  <c r="H58"/>
  <c r="K58"/>
  <c r="W88" i="12"/>
  <c r="B88" i="13"/>
  <c r="Q88" i="12"/>
  <c r="K88"/>
  <c r="G88"/>
  <c r="H88"/>
  <c r="D88"/>
  <c r="N88"/>
  <c r="E88" i="13"/>
  <c r="T88" i="12"/>
  <c r="B30" i="13"/>
  <c r="D30" i="12"/>
  <c r="W30"/>
  <c r="K30"/>
  <c r="G30"/>
  <c r="H30"/>
  <c r="N30"/>
  <c r="T30"/>
  <c r="Q30"/>
  <c r="E30" i="13"/>
  <c r="W24"/>
  <c r="T24"/>
  <c r="Q24"/>
  <c r="N24"/>
  <c r="K24"/>
  <c r="E24" i="14"/>
  <c r="B24"/>
  <c r="D24" i="13"/>
  <c r="G24"/>
  <c r="H24"/>
  <c r="E77"/>
  <c r="W77" i="12"/>
  <c r="K77"/>
  <c r="N77"/>
  <c r="B77" i="13"/>
  <c r="Q77" i="12"/>
  <c r="D77"/>
  <c r="G77"/>
  <c r="H77"/>
  <c r="T77"/>
  <c r="E20"/>
  <c r="W20" i="11"/>
  <c r="Q20"/>
  <c r="K20"/>
  <c r="G20"/>
  <c r="H20"/>
  <c r="B20" i="12"/>
  <c r="T20" i="11"/>
  <c r="N20"/>
  <c r="D20"/>
  <c r="T36" i="14"/>
  <c r="G36"/>
  <c r="H36"/>
  <c r="W36"/>
  <c r="K36"/>
  <c r="Q36"/>
  <c r="N36"/>
  <c r="D36"/>
  <c r="W72" i="13"/>
  <c r="T72"/>
  <c r="Q72"/>
  <c r="N72"/>
  <c r="K72"/>
  <c r="E72" i="14"/>
  <c r="B72"/>
  <c r="D72" i="13"/>
  <c r="G72"/>
  <c r="H72"/>
  <c r="B22"/>
  <c r="D22" i="12"/>
  <c r="W22"/>
  <c r="T22"/>
  <c r="Q22"/>
  <c r="N22"/>
  <c r="K22"/>
  <c r="G22"/>
  <c r="H22"/>
  <c r="E22" i="13"/>
  <c r="W59" i="12"/>
  <c r="T59"/>
  <c r="Q59"/>
  <c r="N59"/>
  <c r="K59"/>
  <c r="E59" i="13"/>
  <c r="D59" i="12"/>
  <c r="G59"/>
  <c r="H59"/>
  <c r="B59" i="13"/>
  <c r="W40"/>
  <c r="T40"/>
  <c r="Q40"/>
  <c r="N40"/>
  <c r="K40"/>
  <c r="E40" i="14"/>
  <c r="G40" i="13"/>
  <c r="H40"/>
  <c r="B40" i="14"/>
  <c r="D40" i="13"/>
  <c r="B9"/>
  <c r="W9" i="12"/>
  <c r="K9"/>
  <c r="Q9"/>
  <c r="E9" i="13"/>
  <c r="D9" i="12"/>
  <c r="N9"/>
  <c r="G9"/>
  <c r="H9"/>
  <c r="T9"/>
  <c r="E56"/>
  <c r="W56" i="11"/>
  <c r="Q56"/>
  <c r="K56"/>
  <c r="N56"/>
  <c r="D56"/>
  <c r="B56" i="12"/>
  <c r="T56" i="11"/>
  <c r="G56"/>
  <c r="H56"/>
  <c r="B34" i="13"/>
  <c r="D34" i="12"/>
  <c r="W34"/>
  <c r="K34"/>
  <c r="G34"/>
  <c r="H34"/>
  <c r="N34"/>
  <c r="E34" i="13"/>
  <c r="T34" i="12"/>
  <c r="Q34"/>
  <c r="W29" i="13"/>
  <c r="T29"/>
  <c r="Q29"/>
  <c r="N29"/>
  <c r="K29"/>
  <c r="E29" i="14"/>
  <c r="G29" i="13"/>
  <c r="H29"/>
  <c r="D29"/>
  <c r="B29" i="14"/>
  <c r="W33" i="13"/>
  <c r="T33"/>
  <c r="Q33"/>
  <c r="N33"/>
  <c r="K33"/>
  <c r="E33" i="14"/>
  <c r="B33"/>
  <c r="D33" i="13"/>
  <c r="G33"/>
  <c r="H33"/>
  <c r="E62" i="12"/>
  <c r="T62" i="11"/>
  <c r="N62"/>
  <c r="B62" i="12"/>
  <c r="W62" i="11"/>
  <c r="G62"/>
  <c r="H62"/>
  <c r="Q62"/>
  <c r="D62"/>
  <c r="K62"/>
  <c r="W67" i="13"/>
  <c r="T67"/>
  <c r="Q67"/>
  <c r="N67"/>
  <c r="K67"/>
  <c r="E67" i="14"/>
  <c r="B67"/>
  <c r="D67" i="13"/>
  <c r="G67"/>
  <c r="H67"/>
  <c r="T18" i="12"/>
  <c r="D18"/>
  <c r="Q18"/>
  <c r="E18" i="13"/>
  <c r="W18" i="12"/>
  <c r="G18"/>
  <c r="H18"/>
  <c r="B18" i="13"/>
  <c r="N18" i="12"/>
  <c r="K18"/>
  <c r="Q87"/>
  <c r="W87"/>
  <c r="G87"/>
  <c r="H87"/>
  <c r="D87"/>
  <c r="N87"/>
  <c r="B87" i="13"/>
  <c r="E87"/>
  <c r="T87" i="12"/>
  <c r="K87"/>
  <c r="B85" i="13"/>
  <c r="Q85" i="12"/>
  <c r="K85"/>
  <c r="N85"/>
  <c r="D85"/>
  <c r="E85" i="13"/>
  <c r="T85" i="12"/>
  <c r="G85"/>
  <c r="H85"/>
  <c r="W85"/>
  <c r="Q76"/>
  <c r="D76"/>
  <c r="N76"/>
  <c r="E76" i="13"/>
  <c r="T76" i="12"/>
  <c r="B76" i="13"/>
  <c r="W76" i="12"/>
  <c r="K76"/>
  <c r="G76"/>
  <c r="H76"/>
  <c r="E64" i="13"/>
  <c r="D64" i="12"/>
  <c r="G64"/>
  <c r="H64"/>
  <c r="B64" i="13"/>
  <c r="N64" i="12"/>
  <c r="Q64"/>
  <c r="K64"/>
  <c r="T64"/>
  <c r="W64"/>
  <c r="T39" i="13"/>
  <c r="E39" i="14"/>
  <c r="W39" i="13"/>
  <c r="K39"/>
  <c r="G39"/>
  <c r="H39"/>
  <c r="Q39"/>
  <c r="N39"/>
  <c r="D39"/>
  <c r="B39" i="14"/>
  <c r="N73" i="12"/>
  <c r="T73"/>
  <c r="E73" i="13"/>
  <c r="D73" i="12"/>
  <c r="G73"/>
  <c r="H73"/>
  <c r="K73"/>
  <c r="W73"/>
  <c r="B73" i="13"/>
  <c r="Q73" i="12"/>
  <c r="T48"/>
  <c r="Q48"/>
  <c r="B48" i="13"/>
  <c r="D48" i="12"/>
  <c r="E48" i="13"/>
  <c r="K48" i="12"/>
  <c r="N48"/>
  <c r="W48"/>
  <c r="G48"/>
  <c r="H48"/>
  <c r="T52"/>
  <c r="Q52"/>
  <c r="B52" i="13"/>
  <c r="D52" i="12"/>
  <c r="E52" i="13"/>
  <c r="K52" i="12"/>
  <c r="N52"/>
  <c r="W52"/>
  <c r="G52"/>
  <c r="H52"/>
  <c r="B81" i="13"/>
  <c r="Q81" i="12"/>
  <c r="G81"/>
  <c r="H81"/>
  <c r="N81"/>
  <c r="D81"/>
  <c r="W81"/>
  <c r="E81" i="13"/>
  <c r="T81" i="12"/>
  <c r="K81"/>
  <c r="B49" i="13"/>
  <c r="D49" i="12"/>
  <c r="T49"/>
  <c r="E49" i="13"/>
  <c r="K49" i="12"/>
  <c r="G49"/>
  <c r="H49"/>
  <c r="W49"/>
  <c r="N49"/>
  <c r="Q49"/>
  <c r="T82"/>
  <c r="N82"/>
  <c r="K82"/>
  <c r="B82" i="13"/>
  <c r="W82" i="12"/>
  <c r="E82" i="13"/>
  <c r="Q82" i="12"/>
  <c r="G82"/>
  <c r="H82"/>
  <c r="D82"/>
  <c r="Q65"/>
  <c r="K65"/>
  <c r="W65"/>
  <c r="N65"/>
  <c r="T65"/>
  <c r="B65" i="13"/>
  <c r="E65"/>
  <c r="D65" i="12"/>
  <c r="G65"/>
  <c r="H65"/>
  <c r="T45" i="13"/>
  <c r="E45" i="14"/>
  <c r="W45" i="13"/>
  <c r="K45"/>
  <c r="G45"/>
  <c r="H45"/>
  <c r="Q45"/>
  <c r="N45"/>
  <c r="B45" i="14"/>
  <c r="D45" i="13"/>
  <c r="W53" i="12"/>
  <c r="G53"/>
  <c r="H53"/>
  <c r="T53"/>
  <c r="Q53"/>
  <c r="E53" i="13"/>
  <c r="B53"/>
  <c r="D53" i="12"/>
  <c r="K53"/>
  <c r="N53"/>
  <c r="T75"/>
  <c r="B75" i="13"/>
  <c r="Q75" i="12"/>
  <c r="W75"/>
  <c r="K75"/>
  <c r="E75" i="13"/>
  <c r="D75" i="12"/>
  <c r="N75"/>
  <c r="G75"/>
  <c r="H75"/>
  <c r="W34" i="13"/>
  <c r="T34"/>
  <c r="Q34"/>
  <c r="N34"/>
  <c r="K34"/>
  <c r="E34" i="14"/>
  <c r="B34"/>
  <c r="D34" i="13"/>
  <c r="G34"/>
  <c r="H34"/>
  <c r="B59" i="14"/>
  <c r="D59" i="13"/>
  <c r="T59"/>
  <c r="N59"/>
  <c r="Q59"/>
  <c r="E59" i="14"/>
  <c r="W59" i="13"/>
  <c r="K59"/>
  <c r="G59"/>
  <c r="H59"/>
  <c r="W77"/>
  <c r="T77"/>
  <c r="Q77"/>
  <c r="N77"/>
  <c r="K77"/>
  <c r="E77" i="14"/>
  <c r="B77"/>
  <c r="D77" i="13"/>
  <c r="G77"/>
  <c r="H77"/>
  <c r="W84"/>
  <c r="T84"/>
  <c r="Q84"/>
  <c r="N84"/>
  <c r="K84"/>
  <c r="E84" i="14"/>
  <c r="B84"/>
  <c r="D84" i="13"/>
  <c r="G84"/>
  <c r="H84"/>
  <c r="W57" i="12"/>
  <c r="T57"/>
  <c r="Q57"/>
  <c r="N57"/>
  <c r="K57"/>
  <c r="E57" i="13"/>
  <c r="D57" i="12"/>
  <c r="B57" i="13"/>
  <c r="G57" i="12"/>
  <c r="H57"/>
  <c r="D63" i="13"/>
  <c r="B63" i="14"/>
  <c r="Q63" i="13"/>
  <c r="E63" i="14"/>
  <c r="N63" i="13"/>
  <c r="W63"/>
  <c r="K63"/>
  <c r="T63"/>
  <c r="G63"/>
  <c r="H63"/>
  <c r="W56" i="12"/>
  <c r="T56"/>
  <c r="Q56"/>
  <c r="N56"/>
  <c r="K56"/>
  <c r="E56" i="13"/>
  <c r="D56" i="12"/>
  <c r="G56"/>
  <c r="H56"/>
  <c r="B56" i="13"/>
  <c r="T40" i="14"/>
  <c r="G40"/>
  <c r="H40"/>
  <c r="W40"/>
  <c r="K40"/>
  <c r="D40"/>
  <c r="N40"/>
  <c r="Q40"/>
  <c r="T24"/>
  <c r="K52" i="90"/>
  <c r="W24" i="14"/>
  <c r="T52" i="90"/>
  <c r="K24" i="14"/>
  <c r="E52" i="90"/>
  <c r="G24" i="14"/>
  <c r="H24"/>
  <c r="N24"/>
  <c r="G52" i="90"/>
  <c r="Q24" i="14"/>
  <c r="I52" i="90"/>
  <c r="D24" i="14"/>
  <c r="B21" i="13"/>
  <c r="D21" i="12"/>
  <c r="W21"/>
  <c r="T21"/>
  <c r="Q21"/>
  <c r="N21"/>
  <c r="K21"/>
  <c r="E21" i="13"/>
  <c r="G21" i="12"/>
  <c r="H21"/>
  <c r="D86" i="14"/>
  <c r="W86"/>
  <c r="K86"/>
  <c r="T86"/>
  <c r="N86"/>
  <c r="Q86"/>
  <c r="G86"/>
  <c r="H86"/>
  <c r="D50"/>
  <c r="W50"/>
  <c r="K50"/>
  <c r="N50"/>
  <c r="G50"/>
  <c r="H50"/>
  <c r="Q50"/>
  <c r="T50"/>
  <c r="W78" i="13"/>
  <c r="T78"/>
  <c r="Q78"/>
  <c r="N78"/>
  <c r="K78"/>
  <c r="E78" i="14"/>
  <c r="B78"/>
  <c r="D78" i="13"/>
  <c r="G78"/>
  <c r="H78"/>
  <c r="T28" i="14"/>
  <c r="K56" i="90"/>
  <c r="W28" i="14"/>
  <c r="T56" i="90"/>
  <c r="K28" i="14"/>
  <c r="E56" i="90"/>
  <c r="D28" i="14"/>
  <c r="N28"/>
  <c r="G56" i="90"/>
  <c r="Q28" i="14"/>
  <c r="I56" i="90"/>
  <c r="G28" i="14"/>
  <c r="H28"/>
  <c r="W66" i="13"/>
  <c r="T66"/>
  <c r="Q66"/>
  <c r="N66"/>
  <c r="K66"/>
  <c r="E66" i="14"/>
  <c r="B66"/>
  <c r="D66" i="13"/>
  <c r="G66"/>
  <c r="H66"/>
  <c r="D51" i="14"/>
  <c r="W51"/>
  <c r="K51"/>
  <c r="N51"/>
  <c r="T51"/>
  <c r="Q51"/>
  <c r="G51"/>
  <c r="H51"/>
  <c r="B9"/>
  <c r="Q9" i="13"/>
  <c r="E9" i="14"/>
  <c r="C7" i="16"/>
  <c r="G9" i="13"/>
  <c r="H9"/>
  <c r="T9"/>
  <c r="N9"/>
  <c r="W9"/>
  <c r="D9"/>
  <c r="K9"/>
  <c r="W30"/>
  <c r="T30"/>
  <c r="Q30"/>
  <c r="N30"/>
  <c r="K30"/>
  <c r="E30" i="14"/>
  <c r="B30"/>
  <c r="D30" i="13"/>
  <c r="G30"/>
  <c r="H30"/>
  <c r="T88"/>
  <c r="N88"/>
  <c r="G88"/>
  <c r="H88"/>
  <c r="W88"/>
  <c r="B88" i="14"/>
  <c r="D88" i="13"/>
  <c r="K88"/>
  <c r="Q88"/>
  <c r="E88" i="14"/>
  <c r="W38" i="13"/>
  <c r="T38"/>
  <c r="Q38"/>
  <c r="N38"/>
  <c r="K38"/>
  <c r="E38" i="14"/>
  <c r="B38"/>
  <c r="D38" i="13"/>
  <c r="G38"/>
  <c r="H38"/>
  <c r="T14" i="14"/>
  <c r="C4" i="92"/>
  <c r="K14" i="14"/>
  <c r="N14"/>
  <c r="Q14"/>
  <c r="D14"/>
  <c r="C6" i="92"/>
  <c r="W14" i="14"/>
  <c r="G14"/>
  <c r="H14"/>
  <c r="W70" i="13"/>
  <c r="T70"/>
  <c r="Q70"/>
  <c r="N70"/>
  <c r="K70"/>
  <c r="E70" i="14"/>
  <c r="B70"/>
  <c r="D70" i="13"/>
  <c r="G70"/>
  <c r="H70"/>
  <c r="D68" i="14"/>
  <c r="T68"/>
  <c r="W68"/>
  <c r="K68"/>
  <c r="Q68"/>
  <c r="G68"/>
  <c r="H68"/>
  <c r="N68"/>
  <c r="W60" i="12"/>
  <c r="T60"/>
  <c r="Q60"/>
  <c r="N60"/>
  <c r="K60"/>
  <c r="E60" i="13"/>
  <c r="B60"/>
  <c r="D60" i="12"/>
  <c r="G60"/>
  <c r="H60"/>
  <c r="D71" i="14"/>
  <c r="W71"/>
  <c r="K71"/>
  <c r="N71"/>
  <c r="Q71"/>
  <c r="G71"/>
  <c r="H71"/>
  <c r="T71"/>
  <c r="Q16"/>
  <c r="C4" i="95"/>
  <c r="N16" i="14"/>
  <c r="D16"/>
  <c r="C6" i="95"/>
  <c r="G16" i="14"/>
  <c r="H16"/>
  <c r="T16"/>
  <c r="W16"/>
  <c r="K16"/>
  <c r="W26" i="13"/>
  <c r="T26"/>
  <c r="Q26"/>
  <c r="N26"/>
  <c r="K26"/>
  <c r="E26" i="14"/>
  <c r="B26"/>
  <c r="D26" i="13"/>
  <c r="G26"/>
  <c r="H26"/>
  <c r="W10"/>
  <c r="N10"/>
  <c r="G10"/>
  <c r="H10"/>
  <c r="T10"/>
  <c r="E10" i="14"/>
  <c r="C7" i="17"/>
  <c r="Q10" i="13"/>
  <c r="D10"/>
  <c r="K10"/>
  <c r="B10" i="14"/>
  <c r="D83"/>
  <c r="T83"/>
  <c r="Q83"/>
  <c r="W83"/>
  <c r="N83"/>
  <c r="K83"/>
  <c r="G83"/>
  <c r="H83"/>
  <c r="N18" i="13"/>
  <c r="W18"/>
  <c r="K18"/>
  <c r="D18"/>
  <c r="B18" i="14"/>
  <c r="Q18" i="13"/>
  <c r="E18" i="14"/>
  <c r="C7" i="97"/>
  <c r="T18" i="13"/>
  <c r="G18"/>
  <c r="H18"/>
  <c r="D72" i="14"/>
  <c r="T72"/>
  <c r="W72"/>
  <c r="K72"/>
  <c r="N72"/>
  <c r="Q72"/>
  <c r="G72"/>
  <c r="H72"/>
  <c r="W58"/>
  <c r="T58"/>
  <c r="Q58"/>
  <c r="N58"/>
  <c r="K58"/>
  <c r="D58"/>
  <c r="G58"/>
  <c r="H58"/>
  <c r="B61"/>
  <c r="D61" i="13"/>
  <c r="T61"/>
  <c r="N61"/>
  <c r="E61" i="14"/>
  <c r="W61" i="13"/>
  <c r="G61"/>
  <c r="H61"/>
  <c r="Q61"/>
  <c r="K61"/>
  <c r="W37"/>
  <c r="T37"/>
  <c r="Q37"/>
  <c r="N37"/>
  <c r="K37"/>
  <c r="E37" i="14"/>
  <c r="G37" i="13"/>
  <c r="H37"/>
  <c r="B37" i="14"/>
  <c r="D37" i="13"/>
  <c r="W89"/>
  <c r="B89" i="14"/>
  <c r="Q89" i="13"/>
  <c r="K89"/>
  <c r="D89"/>
  <c r="T89"/>
  <c r="G89"/>
  <c r="H89"/>
  <c r="N89"/>
  <c r="E89" i="14"/>
  <c r="B55"/>
  <c r="T55" i="13"/>
  <c r="N55"/>
  <c r="K55"/>
  <c r="E55" i="14"/>
  <c r="Q55" i="13"/>
  <c r="W55"/>
  <c r="D55"/>
  <c r="G55"/>
  <c r="H55"/>
  <c r="W8"/>
  <c r="B8" i="14"/>
  <c r="T8" i="13"/>
  <c r="D8"/>
  <c r="N8"/>
  <c r="G8"/>
  <c r="H8"/>
  <c r="K8"/>
  <c r="Q8"/>
  <c r="E8" i="14"/>
  <c r="C7" i="15"/>
  <c r="B17" i="13"/>
  <c r="N17" i="12"/>
  <c r="W17"/>
  <c r="K17"/>
  <c r="D17"/>
  <c r="E17" i="13"/>
  <c r="G17" i="12"/>
  <c r="H17"/>
  <c r="T17"/>
  <c r="Q17"/>
  <c r="W90" i="14"/>
  <c r="Q90"/>
  <c r="K90"/>
  <c r="G90"/>
  <c r="H90"/>
  <c r="D90"/>
  <c r="N90"/>
  <c r="T90"/>
  <c r="W25" i="13"/>
  <c r="T25"/>
  <c r="Q25"/>
  <c r="N25"/>
  <c r="K25"/>
  <c r="E25" i="14"/>
  <c r="B25"/>
  <c r="D25" i="13"/>
  <c r="G25"/>
  <c r="H25"/>
  <c r="N15"/>
  <c r="W15"/>
  <c r="K15"/>
  <c r="D15"/>
  <c r="T15"/>
  <c r="G15"/>
  <c r="H15"/>
  <c r="E15" i="14"/>
  <c r="C7" i="94"/>
  <c r="B15" i="14"/>
  <c r="Q15" i="13"/>
  <c r="D69" i="14"/>
  <c r="Q69"/>
  <c r="T69"/>
  <c r="N69"/>
  <c r="W69"/>
  <c r="K69"/>
  <c r="G69"/>
  <c r="H69"/>
  <c r="Q33"/>
  <c r="D33"/>
  <c r="T33"/>
  <c r="K33"/>
  <c r="G33"/>
  <c r="H33"/>
  <c r="W33"/>
  <c r="N33"/>
  <c r="Q29"/>
  <c r="D29"/>
  <c r="T29"/>
  <c r="W29"/>
  <c r="N29"/>
  <c r="K29"/>
  <c r="G29"/>
  <c r="H29"/>
  <c r="W41" i="13"/>
  <c r="T41"/>
  <c r="Q41"/>
  <c r="N41"/>
  <c r="K41"/>
  <c r="E41" i="14"/>
  <c r="G41" i="13"/>
  <c r="H41"/>
  <c r="B41" i="14"/>
  <c r="D41" i="13"/>
  <c r="D67" i="14"/>
  <c r="W67"/>
  <c r="K67"/>
  <c r="N67"/>
  <c r="Q67"/>
  <c r="T67"/>
  <c r="G67"/>
  <c r="H67"/>
  <c r="W62" i="12"/>
  <c r="T62"/>
  <c r="Q62"/>
  <c r="N62"/>
  <c r="K62"/>
  <c r="E62" i="13"/>
  <c r="B62"/>
  <c r="D62" i="12"/>
  <c r="G62"/>
  <c r="H62"/>
  <c r="B22" i="14"/>
  <c r="D22" i="13"/>
  <c r="W22"/>
  <c r="K22"/>
  <c r="N22"/>
  <c r="G22"/>
  <c r="H22"/>
  <c r="T22"/>
  <c r="Q22"/>
  <c r="E22" i="14"/>
  <c r="B20" i="13"/>
  <c r="D20" i="12"/>
  <c r="W20"/>
  <c r="T20"/>
  <c r="Q20"/>
  <c r="N20"/>
  <c r="K20"/>
  <c r="G20"/>
  <c r="H20"/>
  <c r="E20" i="13"/>
  <c r="W74"/>
  <c r="T74"/>
  <c r="Q74"/>
  <c r="N74"/>
  <c r="K74"/>
  <c r="E74" i="14"/>
  <c r="B74"/>
  <c r="D74" i="13"/>
  <c r="G74"/>
  <c r="H74"/>
  <c r="W13" i="14"/>
  <c r="N13"/>
  <c r="D13"/>
  <c r="C6" i="20"/>
  <c r="T13" i="14"/>
  <c r="G13"/>
  <c r="H13"/>
  <c r="C4" i="20"/>
  <c r="Q13" i="14"/>
  <c r="K13"/>
  <c r="W42" i="13"/>
  <c r="T42"/>
  <c r="Q42"/>
  <c r="N42"/>
  <c r="K42"/>
  <c r="E42" i="14"/>
  <c r="B42"/>
  <c r="D42" i="13"/>
  <c r="G42"/>
  <c r="H42"/>
  <c r="W47" i="14"/>
  <c r="K47"/>
  <c r="N47"/>
  <c r="T47"/>
  <c r="Q47"/>
  <c r="D47"/>
  <c r="G47"/>
  <c r="H47"/>
  <c r="W46" i="13"/>
  <c r="T46"/>
  <c r="Q46"/>
  <c r="N46"/>
  <c r="K46"/>
  <c r="E46" i="14"/>
  <c r="G46" i="13"/>
  <c r="H46"/>
  <c r="D46"/>
  <c r="B46" i="14"/>
  <c r="B12"/>
  <c r="T12" i="13"/>
  <c r="G12"/>
  <c r="H12"/>
  <c r="W12"/>
  <c r="Q12"/>
  <c r="E12" i="14"/>
  <c r="C7" i="19"/>
  <c r="K12" i="13"/>
  <c r="D12"/>
  <c r="N12"/>
  <c r="Q44" i="14"/>
  <c r="G44"/>
  <c r="H44"/>
  <c r="T44"/>
  <c r="D44"/>
  <c r="N44"/>
  <c r="W44"/>
  <c r="K44"/>
  <c r="B19" i="13"/>
  <c r="N19" i="12"/>
  <c r="W19"/>
  <c r="K19"/>
  <c r="T19"/>
  <c r="Q19"/>
  <c r="D19"/>
  <c r="E19" i="13"/>
  <c r="G19" i="12"/>
  <c r="H19"/>
  <c r="W80" i="13"/>
  <c r="T80"/>
  <c r="Q80"/>
  <c r="N80"/>
  <c r="K80"/>
  <c r="E80" i="14"/>
  <c r="B80"/>
  <c r="D80" i="13"/>
  <c r="G80"/>
  <c r="H80"/>
  <c r="D54" i="14"/>
  <c r="W54"/>
  <c r="K54"/>
  <c r="N54"/>
  <c r="G54"/>
  <c r="H54"/>
  <c r="Q54"/>
  <c r="T54"/>
  <c r="W79" i="13"/>
  <c r="T79"/>
  <c r="Q79"/>
  <c r="N79"/>
  <c r="K79"/>
  <c r="E79" i="14"/>
  <c r="B79"/>
  <c r="D79" i="13"/>
  <c r="G79"/>
  <c r="H79"/>
  <c r="B11"/>
  <c r="W11" i="12"/>
  <c r="D11"/>
  <c r="Q11"/>
  <c r="G11"/>
  <c r="H11"/>
  <c r="E11" i="13"/>
  <c r="N11" i="12"/>
  <c r="T11"/>
  <c r="K11"/>
  <c r="Q87" i="13"/>
  <c r="B87" i="14"/>
  <c r="T87" i="13"/>
  <c r="E87" i="14"/>
  <c r="K87" i="13"/>
  <c r="N87"/>
  <c r="D87"/>
  <c r="W87"/>
  <c r="G87"/>
  <c r="H87"/>
  <c r="T85"/>
  <c r="E85" i="14"/>
  <c r="W85" i="13"/>
  <c r="K85"/>
  <c r="D85"/>
  <c r="Q85"/>
  <c r="B85" i="14"/>
  <c r="G85" i="13"/>
  <c r="H85"/>
  <c r="N85"/>
  <c r="T64"/>
  <c r="E64" i="14"/>
  <c r="W64" i="13"/>
  <c r="K64"/>
  <c r="G64"/>
  <c r="H64"/>
  <c r="Q64"/>
  <c r="B64" i="14"/>
  <c r="N64" i="13"/>
  <c r="D64"/>
  <c r="Q76"/>
  <c r="D76"/>
  <c r="K76"/>
  <c r="N76"/>
  <c r="B76" i="14"/>
  <c r="T76" i="13"/>
  <c r="E76" i="14"/>
  <c r="W76" i="13"/>
  <c r="G76"/>
  <c r="H76"/>
  <c r="T65"/>
  <c r="E65" i="14"/>
  <c r="Q65" i="13"/>
  <c r="W65"/>
  <c r="K65"/>
  <c r="G65"/>
  <c r="H65"/>
  <c r="N65"/>
  <c r="D65"/>
  <c r="B65" i="14"/>
  <c r="W81" i="13"/>
  <c r="K81"/>
  <c r="B81" i="14"/>
  <c r="N81" i="13"/>
  <c r="G81"/>
  <c r="H81"/>
  <c r="Q81"/>
  <c r="D81"/>
  <c r="T81"/>
  <c r="E81" i="14"/>
  <c r="N48" i="13"/>
  <c r="G48"/>
  <c r="H48"/>
  <c r="W48"/>
  <c r="D48"/>
  <c r="Q48"/>
  <c r="B48" i="14"/>
  <c r="T48" i="13"/>
  <c r="E48" i="14"/>
  <c r="K48" i="13"/>
  <c r="N73"/>
  <c r="G73"/>
  <c r="H73"/>
  <c r="Q73"/>
  <c r="B73" i="14"/>
  <c r="D73" i="13"/>
  <c r="T73"/>
  <c r="E73" i="14"/>
  <c r="W73" i="13"/>
  <c r="K73"/>
  <c r="Q82"/>
  <c r="D82"/>
  <c r="T82"/>
  <c r="E82" i="14"/>
  <c r="W82" i="13"/>
  <c r="K82"/>
  <c r="G82"/>
  <c r="H82"/>
  <c r="N82"/>
  <c r="B82" i="14"/>
  <c r="T49" i="13"/>
  <c r="E49" i="14"/>
  <c r="Q49" i="13"/>
  <c r="W49"/>
  <c r="K49"/>
  <c r="G49"/>
  <c r="H49"/>
  <c r="N49"/>
  <c r="D49"/>
  <c r="B49" i="14"/>
  <c r="N52" i="13"/>
  <c r="G52"/>
  <c r="H52"/>
  <c r="Q52"/>
  <c r="B52" i="14"/>
  <c r="W52" i="13"/>
  <c r="K52"/>
  <c r="D52"/>
  <c r="T52"/>
  <c r="E52" i="14"/>
  <c r="W53" i="13"/>
  <c r="K53"/>
  <c r="G53"/>
  <c r="H53"/>
  <c r="N53"/>
  <c r="D53"/>
  <c r="Q53"/>
  <c r="B53" i="14"/>
  <c r="T53" i="13"/>
  <c r="E53" i="14"/>
  <c r="G39"/>
  <c r="H39"/>
  <c r="N39"/>
  <c r="D39"/>
  <c r="W39"/>
  <c r="K39"/>
  <c r="T39"/>
  <c r="Q39"/>
  <c r="Q75" i="13"/>
  <c r="B75" i="14"/>
  <c r="T75" i="13"/>
  <c r="E75" i="14"/>
  <c r="W75" i="13"/>
  <c r="K75"/>
  <c r="G75"/>
  <c r="H75"/>
  <c r="N75"/>
  <c r="D75"/>
  <c r="D45" i="14"/>
  <c r="W45"/>
  <c r="N45"/>
  <c r="G45"/>
  <c r="H45"/>
  <c r="K45"/>
  <c r="Q45"/>
  <c r="T45"/>
  <c r="D79"/>
  <c r="N79"/>
  <c r="Q79"/>
  <c r="W79"/>
  <c r="K79"/>
  <c r="T79"/>
  <c r="G79"/>
  <c r="H79"/>
  <c r="D80"/>
  <c r="N80"/>
  <c r="Q80"/>
  <c r="T80"/>
  <c r="K80"/>
  <c r="W80"/>
  <c r="G80"/>
  <c r="H80"/>
  <c r="D61" i="20"/>
  <c r="E41" i="90"/>
  <c r="G44"/>
  <c r="D62" i="95"/>
  <c r="T19" i="13"/>
  <c r="E19" i="14"/>
  <c r="C7" i="98"/>
  <c r="B19" i="14"/>
  <c r="Q19" i="13"/>
  <c r="D19"/>
  <c r="G19"/>
  <c r="H19"/>
  <c r="W19"/>
  <c r="K19"/>
  <c r="N19"/>
  <c r="Q46" i="14"/>
  <c r="G46"/>
  <c r="H46"/>
  <c r="T46"/>
  <c r="K46"/>
  <c r="W46"/>
  <c r="D46"/>
  <c r="N46"/>
  <c r="D65" i="20"/>
  <c r="T41" i="90"/>
  <c r="B62" i="14"/>
  <c r="D62" i="13"/>
  <c r="W62"/>
  <c r="Q62"/>
  <c r="K62"/>
  <c r="E62" i="14"/>
  <c r="N62" i="13"/>
  <c r="G62"/>
  <c r="H62"/>
  <c r="T62"/>
  <c r="T89" i="14"/>
  <c r="N89"/>
  <c r="W89"/>
  <c r="D89"/>
  <c r="Q89"/>
  <c r="G89"/>
  <c r="H89"/>
  <c r="K89"/>
  <c r="E44" i="90"/>
  <c r="D61" i="95"/>
  <c r="D70" i="14"/>
  <c r="N70"/>
  <c r="Q70"/>
  <c r="K70"/>
  <c r="T70"/>
  <c r="G70"/>
  <c r="H70"/>
  <c r="W70"/>
  <c r="I42" i="90"/>
  <c r="D63" i="92"/>
  <c r="D78" i="14"/>
  <c r="N78"/>
  <c r="Q78"/>
  <c r="T78"/>
  <c r="K78"/>
  <c r="W78"/>
  <c r="G78"/>
  <c r="H78"/>
  <c r="D84"/>
  <c r="Q84"/>
  <c r="N84"/>
  <c r="T84"/>
  <c r="K84"/>
  <c r="W84"/>
  <c r="G84"/>
  <c r="H84"/>
  <c r="W59"/>
  <c r="T59"/>
  <c r="Q59"/>
  <c r="N59"/>
  <c r="K59"/>
  <c r="D59"/>
  <c r="G59"/>
  <c r="H59"/>
  <c r="W12"/>
  <c r="N12"/>
  <c r="D12"/>
  <c r="C6" i="19"/>
  <c r="K12" i="14"/>
  <c r="T12"/>
  <c r="C4" i="19"/>
  <c r="Q12" i="14"/>
  <c r="G12"/>
  <c r="H12"/>
  <c r="D62" i="20"/>
  <c r="G41" i="90"/>
  <c r="D74" i="14"/>
  <c r="N74"/>
  <c r="Q74"/>
  <c r="K74"/>
  <c r="T74"/>
  <c r="W74"/>
  <c r="G74"/>
  <c r="H74"/>
  <c r="T15"/>
  <c r="Q15"/>
  <c r="C4" i="94"/>
  <c r="N15" i="14"/>
  <c r="K15"/>
  <c r="D15"/>
  <c r="C6" i="94"/>
  <c r="G15" i="14"/>
  <c r="H15"/>
  <c r="W15"/>
  <c r="Q37"/>
  <c r="D37"/>
  <c r="T37"/>
  <c r="K37"/>
  <c r="N37"/>
  <c r="W37"/>
  <c r="G37"/>
  <c r="H37"/>
  <c r="W61"/>
  <c r="T61"/>
  <c r="Q61"/>
  <c r="N61"/>
  <c r="K61"/>
  <c r="D61"/>
  <c r="G61"/>
  <c r="H61"/>
  <c r="D63" i="95"/>
  <c r="I44" i="90"/>
  <c r="N38" i="14"/>
  <c r="G38"/>
  <c r="H38"/>
  <c r="Q38"/>
  <c r="D38"/>
  <c r="W38"/>
  <c r="K38"/>
  <c r="T38"/>
  <c r="W9"/>
  <c r="K9"/>
  <c r="T9"/>
  <c r="G9"/>
  <c r="H9"/>
  <c r="N9"/>
  <c r="D9"/>
  <c r="C6" i="16"/>
  <c r="C4"/>
  <c r="Q9" i="14"/>
  <c r="B56"/>
  <c r="D56" i="13"/>
  <c r="W56"/>
  <c r="Q56"/>
  <c r="K56"/>
  <c r="T56"/>
  <c r="G56"/>
  <c r="H56"/>
  <c r="E56" i="14"/>
  <c r="N56" i="13"/>
  <c r="W63" i="14"/>
  <c r="T63"/>
  <c r="Q63"/>
  <c r="N63"/>
  <c r="K63"/>
  <c r="D63"/>
  <c r="G63"/>
  <c r="H63"/>
  <c r="N34"/>
  <c r="G34"/>
  <c r="H34"/>
  <c r="Q34"/>
  <c r="D34"/>
  <c r="T34"/>
  <c r="K34"/>
  <c r="W34"/>
  <c r="K41" i="90"/>
  <c r="D64" i="20"/>
  <c r="B20" i="14"/>
  <c r="D20" i="13"/>
  <c r="W20"/>
  <c r="Q20"/>
  <c r="K20"/>
  <c r="G20"/>
  <c r="H20"/>
  <c r="N20"/>
  <c r="T20"/>
  <c r="E20" i="14"/>
  <c r="Q25"/>
  <c r="I53" i="90"/>
  <c r="D25" i="14"/>
  <c r="T25"/>
  <c r="K53" i="90"/>
  <c r="N25" i="14"/>
  <c r="G53" i="90"/>
  <c r="W25" i="14"/>
  <c r="T53" i="90"/>
  <c r="G25" i="14"/>
  <c r="H25"/>
  <c r="K25"/>
  <c r="E53" i="90"/>
  <c r="N26" i="14"/>
  <c r="G54" i="90"/>
  <c r="Q26" i="14"/>
  <c r="I54" i="90"/>
  <c r="D26" i="14"/>
  <c r="G26"/>
  <c r="H26"/>
  <c r="K26"/>
  <c r="E54" i="90"/>
  <c r="W26" i="14"/>
  <c r="T54" i="90"/>
  <c r="T26" i="14"/>
  <c r="K54" i="90"/>
  <c r="T44"/>
  <c r="D65" i="95"/>
  <c r="G42" i="90"/>
  <c r="D62" i="92"/>
  <c r="N30" i="14"/>
  <c r="G30"/>
  <c r="H30"/>
  <c r="Q30"/>
  <c r="D30"/>
  <c r="K30"/>
  <c r="T30"/>
  <c r="W30"/>
  <c r="D66"/>
  <c r="N66"/>
  <c r="Q66"/>
  <c r="K66"/>
  <c r="T66"/>
  <c r="W66"/>
  <c r="G66"/>
  <c r="H66"/>
  <c r="D77"/>
  <c r="N77"/>
  <c r="Q77"/>
  <c r="W77"/>
  <c r="K77"/>
  <c r="T77"/>
  <c r="G77"/>
  <c r="H77"/>
  <c r="W55"/>
  <c r="T55"/>
  <c r="Q55"/>
  <c r="D55"/>
  <c r="K55"/>
  <c r="N55"/>
  <c r="G55"/>
  <c r="H55"/>
  <c r="B60"/>
  <c r="D60" i="13"/>
  <c r="W60"/>
  <c r="Q60"/>
  <c r="K60"/>
  <c r="E60" i="14"/>
  <c r="G60" i="13"/>
  <c r="H60"/>
  <c r="T60"/>
  <c r="N60"/>
  <c r="D64" i="92"/>
  <c r="K42" i="90"/>
  <c r="B21" i="14"/>
  <c r="D21" i="13"/>
  <c r="W21"/>
  <c r="Q21"/>
  <c r="K21"/>
  <c r="T21"/>
  <c r="N21"/>
  <c r="E21" i="14"/>
  <c r="G21" i="13"/>
  <c r="H21"/>
  <c r="B11" i="14"/>
  <c r="W11" i="13"/>
  <c r="E11" i="14"/>
  <c r="C7" i="18"/>
  <c r="K11" i="13"/>
  <c r="Q11"/>
  <c r="D11"/>
  <c r="N11"/>
  <c r="G11"/>
  <c r="H11"/>
  <c r="T11"/>
  <c r="N42" i="14"/>
  <c r="G42"/>
  <c r="H42"/>
  <c r="Q42"/>
  <c r="D42"/>
  <c r="K42"/>
  <c r="T42"/>
  <c r="W42"/>
  <c r="D63" i="20"/>
  <c r="I41" i="90"/>
  <c r="W22" i="14"/>
  <c r="T50" i="90"/>
  <c r="T22" i="14"/>
  <c r="K50" i="90"/>
  <c r="Q22" i="14"/>
  <c r="I50" i="90"/>
  <c r="N22" i="14"/>
  <c r="G50" i="90"/>
  <c r="K22" i="14"/>
  <c r="E50" i="90"/>
  <c r="G22" i="14"/>
  <c r="H22"/>
  <c r="D22"/>
  <c r="Q41"/>
  <c r="D41"/>
  <c r="T41"/>
  <c r="N41"/>
  <c r="W41"/>
  <c r="G41"/>
  <c r="H41"/>
  <c r="K41"/>
  <c r="T17" i="13"/>
  <c r="E17" i="14"/>
  <c r="C7" i="96"/>
  <c r="B17" i="14"/>
  <c r="Q17" i="13"/>
  <c r="W17"/>
  <c r="K17"/>
  <c r="D17"/>
  <c r="N17"/>
  <c r="G17"/>
  <c r="H17"/>
  <c r="G8" i="14"/>
  <c r="H8"/>
  <c r="W8"/>
  <c r="N8"/>
  <c r="K8"/>
  <c r="T8"/>
  <c r="C4" i="15"/>
  <c r="Q8" i="14"/>
  <c r="D8"/>
  <c r="C6" i="15"/>
  <c r="T18" i="14"/>
  <c r="Q18"/>
  <c r="C4" i="97"/>
  <c r="G18" i="14"/>
  <c r="H18"/>
  <c r="N18"/>
  <c r="K18"/>
  <c r="D18"/>
  <c r="C6" i="97"/>
  <c r="W18" i="14"/>
  <c r="D10"/>
  <c r="C6" i="17"/>
  <c r="T10" i="14"/>
  <c r="G10"/>
  <c r="H10"/>
  <c r="N10"/>
  <c r="W10"/>
  <c r="K10"/>
  <c r="C4" i="17"/>
  <c r="Q10" i="14"/>
  <c r="D64" i="95"/>
  <c r="K44" i="90"/>
  <c r="T42"/>
  <c r="D65" i="92"/>
  <c r="D61"/>
  <c r="E42" i="90"/>
  <c r="Q88" i="14"/>
  <c r="K88"/>
  <c r="G88"/>
  <c r="H88"/>
  <c r="W88"/>
  <c r="D88"/>
  <c r="T88"/>
  <c r="N88"/>
  <c r="B57"/>
  <c r="D57" i="13"/>
  <c r="W57"/>
  <c r="Q57"/>
  <c r="K57"/>
  <c r="E57" i="14"/>
  <c r="T57" i="13"/>
  <c r="N57"/>
  <c r="G57"/>
  <c r="H57"/>
  <c r="W87" i="14"/>
  <c r="Q87"/>
  <c r="T87"/>
  <c r="N87"/>
  <c r="D87"/>
  <c r="K87"/>
  <c r="G87"/>
  <c r="H87"/>
  <c r="K76"/>
  <c r="T76"/>
  <c r="G76"/>
  <c r="H76"/>
  <c r="Q76"/>
  <c r="N76"/>
  <c r="D76"/>
  <c r="W76"/>
  <c r="D85"/>
  <c r="T85"/>
  <c r="K85"/>
  <c r="W85"/>
  <c r="G85"/>
  <c r="H85"/>
  <c r="N85"/>
  <c r="Q85"/>
  <c r="T64"/>
  <c r="Q64"/>
  <c r="D64"/>
  <c r="N64"/>
  <c r="K64"/>
  <c r="W64"/>
  <c r="G64"/>
  <c r="H64"/>
  <c r="D75"/>
  <c r="N75"/>
  <c r="W75"/>
  <c r="Q75"/>
  <c r="K75"/>
  <c r="T75"/>
  <c r="G75"/>
  <c r="H75"/>
  <c r="K82"/>
  <c r="G82"/>
  <c r="H82"/>
  <c r="T82"/>
  <c r="W82"/>
  <c r="Q82"/>
  <c r="D82"/>
  <c r="N82"/>
  <c r="T65"/>
  <c r="G65"/>
  <c r="H65"/>
  <c r="N65"/>
  <c r="Q65"/>
  <c r="K65"/>
  <c r="D65"/>
  <c r="W65"/>
  <c r="W53"/>
  <c r="Q53"/>
  <c r="D53"/>
  <c r="T53"/>
  <c r="G53"/>
  <c r="H53"/>
  <c r="N53"/>
  <c r="K53"/>
  <c r="N52"/>
  <c r="G52"/>
  <c r="H52"/>
  <c r="K52"/>
  <c r="T52"/>
  <c r="D52"/>
  <c r="W52"/>
  <c r="Q52"/>
  <c r="N49"/>
  <c r="K49"/>
  <c r="G49"/>
  <c r="H49"/>
  <c r="T49"/>
  <c r="W49"/>
  <c r="Q49"/>
  <c r="D49"/>
  <c r="T73"/>
  <c r="G73"/>
  <c r="H73"/>
  <c r="Q73"/>
  <c r="K73"/>
  <c r="D73"/>
  <c r="W73"/>
  <c r="N73"/>
  <c r="D48"/>
  <c r="G48"/>
  <c r="H48"/>
  <c r="N48"/>
  <c r="W48"/>
  <c r="Q48"/>
  <c r="K48"/>
  <c r="T48"/>
  <c r="Q81"/>
  <c r="K81"/>
  <c r="N81"/>
  <c r="G81"/>
  <c r="H81"/>
  <c r="D81"/>
  <c r="W81"/>
  <c r="T81"/>
  <c r="D64" i="97"/>
  <c r="K46" i="90"/>
  <c r="W20" i="14"/>
  <c r="T48" i="90"/>
  <c r="T20" i="14"/>
  <c r="K48" i="90"/>
  <c r="Q20" i="14"/>
  <c r="I48" i="90"/>
  <c r="N20" i="14"/>
  <c r="G48" i="90"/>
  <c r="K20" i="14"/>
  <c r="E48" i="90"/>
  <c r="G20" i="14"/>
  <c r="H20"/>
  <c r="D20"/>
  <c r="E37" i="90"/>
  <c r="D61" i="16"/>
  <c r="D64" i="94"/>
  <c r="K43" i="90"/>
  <c r="D62" i="19"/>
  <c r="G40" i="90"/>
  <c r="W57" i="14"/>
  <c r="T57"/>
  <c r="Q57"/>
  <c r="N57"/>
  <c r="K57"/>
  <c r="D57"/>
  <c r="G57"/>
  <c r="H57"/>
  <c r="D64" i="17"/>
  <c r="K38" i="90"/>
  <c r="D63" i="97"/>
  <c r="I46" i="90"/>
  <c r="T36"/>
  <c r="D65" i="15"/>
  <c r="N17" i="14"/>
  <c r="D17"/>
  <c r="C6" i="96"/>
  <c r="W17" i="14"/>
  <c r="K17"/>
  <c r="G17"/>
  <c r="H17"/>
  <c r="T17"/>
  <c r="Q17"/>
  <c r="C4" i="96"/>
  <c r="D63" i="15"/>
  <c r="I36" i="90"/>
  <c r="D63" i="17"/>
  <c r="I38" i="90"/>
  <c r="G38"/>
  <c r="D62" i="17"/>
  <c r="D65" i="97"/>
  <c r="T46" i="90"/>
  <c r="D61" i="15"/>
  <c r="E36" i="90"/>
  <c r="C4" i="18"/>
  <c r="Q11" i="14"/>
  <c r="D11"/>
  <c r="C6" i="18"/>
  <c r="K11" i="14"/>
  <c r="G11"/>
  <c r="H11"/>
  <c r="T11"/>
  <c r="W11"/>
  <c r="N11"/>
  <c r="W60"/>
  <c r="T60"/>
  <c r="Q60"/>
  <c r="N60"/>
  <c r="K60"/>
  <c r="D60"/>
  <c r="G60"/>
  <c r="H60"/>
  <c r="W56"/>
  <c r="T56"/>
  <c r="Q56"/>
  <c r="N56"/>
  <c r="K56"/>
  <c r="D56"/>
  <c r="G56"/>
  <c r="H56"/>
  <c r="G37" i="90"/>
  <c r="D62" i="16"/>
  <c r="T37" i="90"/>
  <c r="D65" i="16"/>
  <c r="D65" i="94"/>
  <c r="T43" i="90"/>
  <c r="D62" i="94"/>
  <c r="G43" i="90"/>
  <c r="K40"/>
  <c r="D64" i="19"/>
  <c r="D65"/>
  <c r="T40" i="90"/>
  <c r="W62" i="14"/>
  <c r="T62"/>
  <c r="Q62"/>
  <c r="N62"/>
  <c r="K62"/>
  <c r="D62"/>
  <c r="G62"/>
  <c r="H62"/>
  <c r="N19"/>
  <c r="D19"/>
  <c r="C6" i="98"/>
  <c r="W19" i="14"/>
  <c r="K19"/>
  <c r="Q19"/>
  <c r="G19"/>
  <c r="H19"/>
  <c r="T19"/>
  <c r="C4" i="98"/>
  <c r="D65" i="17"/>
  <c r="T38" i="90"/>
  <c r="G46"/>
  <c r="D62" i="97"/>
  <c r="D64" i="15"/>
  <c r="K36" i="90"/>
  <c r="D61" i="94"/>
  <c r="E43" i="90"/>
  <c r="E38"/>
  <c r="D61" i="17"/>
  <c r="D61" i="97"/>
  <c r="E46" i="90"/>
  <c r="D64" i="16"/>
  <c r="K37" i="90"/>
  <c r="I43"/>
  <c r="D63" i="94"/>
  <c r="D63" i="19"/>
  <c r="I40" i="90"/>
  <c r="D62" i="15"/>
  <c r="G36" i="90"/>
  <c r="W21" i="14"/>
  <c r="T49" i="90"/>
  <c r="T21" i="14"/>
  <c r="K49" i="90"/>
  <c r="Q21" i="14"/>
  <c r="I49" i="90"/>
  <c r="N21" i="14"/>
  <c r="G49" i="90"/>
  <c r="K21" i="14"/>
  <c r="E49" i="90"/>
  <c r="G21" i="14"/>
  <c r="H21"/>
  <c r="D21"/>
  <c r="D63" i="16"/>
  <c r="I37" i="90"/>
  <c r="D61" i="19"/>
  <c r="E40" i="90"/>
  <c r="D64" i="98"/>
  <c r="K47" i="90"/>
  <c r="D62" i="18"/>
  <c r="G39" i="90"/>
  <c r="K45"/>
  <c r="D64" i="96"/>
  <c r="D63"/>
  <c r="I45" i="90"/>
  <c r="T39"/>
  <c r="D65" i="18"/>
  <c r="D62" i="96"/>
  <c r="G45" i="90"/>
  <c r="T47"/>
  <c r="D65" i="98"/>
  <c r="D61" i="18"/>
  <c r="E39" i="90"/>
  <c r="D61" i="98"/>
  <c r="E47" i="90"/>
  <c r="T45"/>
  <c r="D65" i="96"/>
  <c r="D63" i="98"/>
  <c r="I47" i="90"/>
  <c r="D62" i="98"/>
  <c r="G47" i="90"/>
  <c r="D64" i="18"/>
  <c r="K39" i="90"/>
  <c r="I39"/>
  <c r="D63" i="18"/>
  <c r="E45" i="90"/>
  <c r="D61" i="96"/>
</calcChain>
</file>

<file path=xl/sharedStrings.xml><?xml version="1.0" encoding="utf-8"?>
<sst xmlns="http://schemas.openxmlformats.org/spreadsheetml/2006/main" count="1530" uniqueCount="253">
  <si>
    <t>Site Name</t>
  </si>
  <si>
    <t>Site ID</t>
  </si>
  <si>
    <t>Exceedence</t>
  </si>
  <si>
    <t>Total</t>
  </si>
  <si>
    <t xml:space="preserve">Site Name: </t>
  </si>
  <si>
    <t xml:space="preserve">Site ID: </t>
  </si>
  <si>
    <t xml:space="preserve">Team Area: </t>
  </si>
  <si>
    <t>Enter the total amount of proprietary chemical, active ingredient, or both</t>
  </si>
  <si>
    <t>Antifoulants</t>
  </si>
  <si>
    <t>Proprietary name</t>
  </si>
  <si>
    <t>Active Ingredient</t>
  </si>
  <si>
    <t>Anaesthetics</t>
  </si>
  <si>
    <t>Antimicrobials</t>
  </si>
  <si>
    <t>Disinfectants</t>
  </si>
  <si>
    <t>Please add any other antifoulants used</t>
  </si>
  <si>
    <t>Please add any other anaesthetics used</t>
  </si>
  <si>
    <t>Please add any other antimicrobials used</t>
  </si>
  <si>
    <t>Please add any other disinfectants used</t>
  </si>
  <si>
    <t>Max biomass (tonnes)</t>
  </si>
  <si>
    <t>Quantity used</t>
  </si>
  <si>
    <t>Please note the following:</t>
  </si>
  <si>
    <t>REMEMBER QUESTIONAIRE REQUIREMENTS FOR DECEMBER RETURN</t>
  </si>
  <si>
    <t>REMEMBER QUESTIONAIRE REQUIREMENTS FOR THIS RETURN</t>
  </si>
  <si>
    <t>Company</t>
  </si>
  <si>
    <t>Contact name</t>
  </si>
  <si>
    <t>Phone number</t>
  </si>
  <si>
    <t>Email address</t>
  </si>
  <si>
    <t>:</t>
  </si>
  <si>
    <t>Chemical Usage Return</t>
  </si>
  <si>
    <t>Aqua-Net (litres)</t>
  </si>
  <si>
    <t>Netguard (litres)</t>
  </si>
  <si>
    <t>Netrex AF (litres)</t>
  </si>
  <si>
    <t>Benzocaine (grams)</t>
  </si>
  <si>
    <t>2-Phenoxyethanol (litres)</t>
  </si>
  <si>
    <t>MS-222 (grams)</t>
  </si>
  <si>
    <t>Acetone (litres)</t>
  </si>
  <si>
    <t>Aqualinic (grams)</t>
  </si>
  <si>
    <t>Aquatet (grams)</t>
  </si>
  <si>
    <t>Sulphatrim (grams)</t>
  </si>
  <si>
    <t>Florocol (grams)</t>
  </si>
  <si>
    <t>F-23 Foamer (litres)</t>
  </si>
  <si>
    <t>FAM 30 (litres)</t>
  </si>
  <si>
    <t>Iodet (litres)</t>
  </si>
  <si>
    <t>Iodophor (litres)</t>
  </si>
  <si>
    <t>TEGO 2000 (litres)</t>
  </si>
  <si>
    <t>Tego Hypochlorite (litres)</t>
  </si>
  <si>
    <t>SOMPLEX Fatsolve (litres)</t>
  </si>
  <si>
    <t>Salmosan (grams)</t>
  </si>
  <si>
    <t>Calicide (grams)</t>
  </si>
  <si>
    <t>Slice (grams)</t>
  </si>
  <si>
    <t xml:space="preserve">1. The site information has been entered for your company. </t>
  </si>
  <si>
    <t>Excis (litres)</t>
  </si>
  <si>
    <t>3. The information is required on a monthly basis and the returns should be made quarterly - see schedule below.</t>
  </si>
  <si>
    <t>Please enter the following information for each of the sites below:</t>
  </si>
  <si>
    <t>Date(s) of fish input(s)</t>
  </si>
  <si>
    <t>Date Self Monitoring submitted to SEPA</t>
  </si>
  <si>
    <t>SEPA Team Area</t>
  </si>
  <si>
    <t>Mortalities</t>
  </si>
  <si>
    <t>Number</t>
  </si>
  <si>
    <t>Total weight (kgs)</t>
  </si>
  <si>
    <t>Feed Used (kgs)</t>
  </si>
  <si>
    <t>Comments</t>
  </si>
  <si>
    <r>
      <t xml:space="preserve">7. If the site is sold, fallowed or the consent is revoked, please enter details of the change and the date in the Comments box.  </t>
    </r>
    <r>
      <rPr>
        <b/>
        <sz val="10"/>
        <rFont val="Arial"/>
        <family val="2"/>
      </rPr>
      <t>Do not</t>
    </r>
    <r>
      <rPr>
        <sz val="10"/>
        <rFont val="Arial"/>
        <family val="2"/>
      </rPr>
      <t xml:space="preserve"> delete the site from the spreadsheet.</t>
    </r>
  </si>
  <si>
    <t>9. If you have any questions or queries concerning the returns process please contact the email address below.</t>
  </si>
  <si>
    <t xml:space="preserve">4. Each site has a small questionnaire for chemical use (other than those to treat sea lice infestations) appended as a separate spreadsheet (Chem-SiteID).  Please ensure that you maintain the necessary records in order to complete the questionnaire on an annual basis. </t>
  </si>
  <si>
    <t>5. The questionnaire should be completed along with the December biomass return.  A reminder is attached to the October, November and December sheets.</t>
  </si>
  <si>
    <t>Cyp (grams)</t>
  </si>
  <si>
    <t>Aza (grams)</t>
  </si>
  <si>
    <t>TFBZ (grams)</t>
  </si>
  <si>
    <t>Ema (grams)</t>
  </si>
  <si>
    <t>Sarafin (grams)</t>
  </si>
  <si>
    <t>Tegodyne (litres)</t>
  </si>
  <si>
    <t>NetWax (litres)</t>
  </si>
  <si>
    <t>Panacur 4% Powder (grams)</t>
  </si>
  <si>
    <t>Iodine (grams)</t>
  </si>
  <si>
    <t>1-alkyl-1,5-diazapentane (litres)</t>
  </si>
  <si>
    <t>Sodium Hypochlorite (litres)</t>
  </si>
  <si>
    <t>2-Propanone (litres)</t>
  </si>
  <si>
    <t>Fenbendazole (grams)</t>
  </si>
  <si>
    <t>Copper Oxide (grams)</t>
  </si>
  <si>
    <t>Hydrogen Peroxide (litres)</t>
  </si>
  <si>
    <t>Salartect 500 (litres)</t>
  </si>
  <si>
    <t>Salartect 350 (litres)</t>
  </si>
  <si>
    <t>Vetremox (grams)</t>
  </si>
  <si>
    <t>Aquacil 800 (grams)</t>
  </si>
  <si>
    <t>Paramove 50 (litres)</t>
  </si>
  <si>
    <t>Florfenicol (grams)</t>
  </si>
  <si>
    <t>Oxytetracycline Hydrochloride (grams)</t>
  </si>
  <si>
    <t>Oxolinic acid (grams)</t>
  </si>
  <si>
    <t>Amoxycillin trihydrate (grams)</t>
  </si>
  <si>
    <t>Aquacil 500 (grams)</t>
  </si>
  <si>
    <t>Trimethoprim / Suphadiazine (grams)</t>
  </si>
  <si>
    <t>Sarafloxacin Hydrochloride (grams)</t>
  </si>
  <si>
    <t>Ethyl-aminobenzoate (grams)</t>
  </si>
  <si>
    <t>Tricaine Methyl Sulphonate (grams)</t>
  </si>
  <si>
    <t>Anti-Parastics used</t>
  </si>
  <si>
    <t>Azamethiphos</t>
  </si>
  <si>
    <t>Cypermethrin</t>
  </si>
  <si>
    <t>Teflubenzuron</t>
  </si>
  <si>
    <t>Emamectin Benzoate</t>
  </si>
  <si>
    <t xml:space="preserve">(Please enter any </t>
  </si>
  <si>
    <t>pertinent information)</t>
  </si>
  <si>
    <t>Check</t>
  </si>
  <si>
    <t>Species</t>
  </si>
  <si>
    <t xml:space="preserve"> Nitrogen release (kg)</t>
  </si>
  <si>
    <t>Total Phosphorus content in feed (%)</t>
  </si>
  <si>
    <t>Phosphorus release (kg)</t>
  </si>
  <si>
    <t>TOC release (kg)</t>
  </si>
  <si>
    <t xml:space="preserve">SEPA Team Area </t>
  </si>
  <si>
    <t>SPRI</t>
  </si>
  <si>
    <r>
      <t xml:space="preserve">RETURN ALL FILES TO:   </t>
    </r>
    <r>
      <rPr>
        <b/>
        <sz val="10"/>
        <color indexed="12"/>
        <rFont val="Arial"/>
        <family val="2"/>
      </rPr>
      <t>FFBiomass@SEPA.ORG.UK</t>
    </r>
  </si>
  <si>
    <t>Position:</t>
  </si>
  <si>
    <t>Date:</t>
  </si>
  <si>
    <t>This is voluntary information which, if provided, will appear with your data on the SPRI website. This will provide background information that will help users put your reported emission in context.</t>
  </si>
  <si>
    <t>Please note that this information will not be validated by SEPA.</t>
  </si>
  <si>
    <t>Sign off by typing name here:</t>
  </si>
  <si>
    <t>Declaration:</t>
  </si>
  <si>
    <t>I declare that the information provided in this form is correct, to the best of my knowledge.</t>
  </si>
  <si>
    <t xml:space="preserve">The information contained in the table below will be derived from the figures entered in the monthly worksheets.  Please complete the declaration, in rows 13-15 below, that you agree that the information displayed in this table is true and accurate. </t>
  </si>
  <si>
    <t xml:space="preserve">Data Protection Notice </t>
  </si>
  <si>
    <t>The Scottish Environment Protection Agency is responsible for maintaining and improving the environment and regulating environmental emissions.  It has a duty to protect and enhance the environment and to promote conservation and recreation.</t>
  </si>
  <si>
    <t>The information provided will be processed by the Scottish Environment Protection Agency and will be placed on SEPA’s website and used to monitor compliance with licence/permit conditions.  We may also process and/or disclose any of the information you give us in connection with the following:</t>
  </si>
  <si>
    <t>• Offering/providing you with our information/services relating to environmental matters;</t>
  </si>
  <si>
    <t>• Consulting with the public, public bodies and other organisations (e.g. Health and Safety Executive, Local Authorities, Emergency Services, Scottish Executive) on environmental issues;</t>
  </si>
  <si>
    <t>• Carrying out statistical analysis, research and development on environmental issues;</t>
  </si>
  <si>
    <t>• Providing public register information to enquirers;</t>
  </si>
  <si>
    <t>• Investigating possible breaches of environmental law and taking any resulting action;</t>
  </si>
  <si>
    <t>• Preventing breaches of environmental law;</t>
  </si>
  <si>
    <t>• Accessing customer service satisfaction and improving our service.</t>
  </si>
  <si>
    <t>We may pass on the information to our agents/representatives to do these things on our behalf.</t>
  </si>
  <si>
    <t>Individuals have a right to see the information we hold about them. We will correct it if it is inaccurate.</t>
  </si>
  <si>
    <t>You should ensure that any persons named on this form are informed of the contents of this Data Protection Notice.</t>
  </si>
  <si>
    <t>Note: In the worksheet entilted "CALCULATIONS", the white cells contain formulae and are locked.  Default figures for FCR and total phosphorous content in food have been entered.  These cells, which are coloured yellow, are not locked and you may amend these in light of more accurate input data.</t>
  </si>
  <si>
    <t>Please include a brief description of the activities or processes carried out at your site or installation (Max 4 lines)</t>
  </si>
  <si>
    <t>Please provide your web address.</t>
  </si>
  <si>
    <t>(If you provide this it will appear with your data on the SPRI website as a hyperlink to your site.)</t>
  </si>
  <si>
    <t>How are the emissions distributed over the reporting year?</t>
  </si>
  <si>
    <t>(Please see 'Guidance on completing the Scottish Pollutant Release Inventory reporting form' for information on how to complete this question.)</t>
  </si>
  <si>
    <t>What was your annual consumption of the following utilities?</t>
  </si>
  <si>
    <t>Electricity in MWh</t>
  </si>
  <si>
    <t>Gas in MWh</t>
  </si>
  <si>
    <t>Oil in MWh</t>
  </si>
  <si>
    <t>Coal in MWh</t>
  </si>
  <si>
    <r>
      <t>Water in m</t>
    </r>
    <r>
      <rPr>
        <sz val="10"/>
        <rFont val="Arial"/>
        <family val="2"/>
      </rPr>
      <t>³</t>
    </r>
  </si>
  <si>
    <t>Notifiable emissions are unplanned and unlicenced emissions of a particular substance or substances to the environment. They may result from an emergency, mis-operation, accident or plant failure.  Please enter details of any notifiable emissions below.</t>
  </si>
  <si>
    <t>Substance Emitted</t>
  </si>
  <si>
    <t>Species factor</t>
  </si>
  <si>
    <t>Total feed input (kg)</t>
  </si>
  <si>
    <t>Copper from feed (kgs)</t>
  </si>
  <si>
    <t xml:space="preserve">Nitrogen threshold,  50000kg </t>
  </si>
  <si>
    <t xml:space="preserve">Phosphorus threshold,  5000kg </t>
  </si>
  <si>
    <t xml:space="preserve">TOC threshold, 50000kg </t>
  </si>
  <si>
    <t>Zinc Threshold, 100kg</t>
  </si>
  <si>
    <t>Copper threshold,  20kg</t>
  </si>
  <si>
    <r>
      <t>Regulation 26(2) of the Pollution Prevention and Control (Scotland) Regulations is being used to require operators to provide mass emission data for the Scottish Pollutant Release Inventory (</t>
    </r>
    <r>
      <rPr>
        <b/>
        <sz val="10"/>
        <rFont val="Arial"/>
        <family val="2"/>
      </rPr>
      <t>SPRI</t>
    </r>
    <r>
      <rPr>
        <sz val="10"/>
        <rFont val="Arial"/>
        <family val="2"/>
      </rPr>
      <t xml:space="preserve">). </t>
    </r>
    <r>
      <rPr>
        <b/>
        <sz val="10"/>
        <rFont val="Arial"/>
        <family val="2"/>
      </rPr>
      <t xml:space="preserve"> </t>
    </r>
    <r>
      <rPr>
        <b/>
        <sz val="10"/>
        <color indexed="12"/>
        <rFont val="Arial"/>
        <family val="2"/>
      </rPr>
      <t>Before submitting the spreadsheet please ensure you have completed the declaration in the worksheet entitled "SPRI DECLARATION"</t>
    </r>
  </si>
  <si>
    <t>What was the production volume from your main activity during the reporting year, including units?  (eg. tonnes/year, MWh/yr, units/yr)</t>
  </si>
  <si>
    <t>On how many days did the facility operate during the reporting year?</t>
  </si>
  <si>
    <t>How many staff were employed at the installation on the 31st December of the reporting year?</t>
  </si>
  <si>
    <r>
      <t>Is your installation regulated by other bodies?</t>
    </r>
    <r>
      <rPr>
        <sz val="10"/>
        <rFont val="Arial"/>
        <family val="2"/>
      </rPr>
      <t xml:space="preserve">  Please give details.</t>
    </r>
  </si>
  <si>
    <t>It is an offence under Regulation 30 of the PPC (Scotland) Regulations 2000 for a person to make a statement which that person knows to be false or misleading in a material particular, or recklessly to make a statement which is false or misleading in a material particular, where the statement is made in purpoted compliance with a requirement to furnish information imposed under Regulation 26(2) of those Regulations.</t>
  </si>
  <si>
    <t>Note that the materials required by SPRI that are below the threshold will be displayed as BRT (Below Reporting Threshold).</t>
  </si>
  <si>
    <t>Azamethiphos (kgs) Threshold = 0.001kg</t>
  </si>
  <si>
    <t>Teflubenzuron (kgs) Threshold = 0.001kg</t>
  </si>
  <si>
    <r>
      <t xml:space="preserve">Slice                      (grams)          </t>
    </r>
    <r>
      <rPr>
        <sz val="8"/>
        <rFont val="Arial"/>
        <family val="2"/>
      </rPr>
      <t>containing 0.2% emamectin benzoate</t>
    </r>
  </si>
  <si>
    <t>10.  Please ensure that the correct species is listed in the site information table below, entered as "salmon", "cod","haddock","halibut" or "trout".</t>
  </si>
  <si>
    <t>Amount (kg)</t>
  </si>
  <si>
    <t>Zinc release (kg)</t>
  </si>
  <si>
    <t>Copper loss via feed only (kg)</t>
  </si>
  <si>
    <t>Emamectin salts and derivatives (kg) Threshold = 0.001kg</t>
  </si>
  <si>
    <t>Copper from nets (active ingredient copper-oxide, kg)</t>
  </si>
  <si>
    <t>Total Copper (kg)</t>
  </si>
  <si>
    <t>Zinc from feed (kg)</t>
  </si>
  <si>
    <t>Nitrogen (kg)</t>
  </si>
  <si>
    <t>Phosphorus (kg)</t>
  </si>
  <si>
    <t>Total Organic Carbon (kg)</t>
  </si>
  <si>
    <t>Tetraplex (grams)</t>
  </si>
  <si>
    <t>Please Note</t>
  </si>
  <si>
    <r>
      <t xml:space="preserve">If Slice entry is highlighted in </t>
    </r>
    <r>
      <rPr>
        <b/>
        <sz val="10"/>
        <color indexed="10"/>
        <rFont val="Arial"/>
        <family val="2"/>
      </rPr>
      <t>red</t>
    </r>
    <r>
      <rPr>
        <b/>
        <sz val="10"/>
        <color indexed="12"/>
        <rFont val="Arial"/>
        <family val="2"/>
      </rPr>
      <t xml:space="preserve"> please confirm value is correct here</t>
    </r>
  </si>
  <si>
    <r>
      <t xml:space="preserve">Excis              (litres)        </t>
    </r>
    <r>
      <rPr>
        <sz val="8"/>
        <rFont val="Arial"/>
        <family val="2"/>
      </rPr>
      <t>containing 1% cypermethrin</t>
    </r>
  </si>
  <si>
    <r>
      <t xml:space="preserve">Salmosan (grams)   </t>
    </r>
    <r>
      <rPr>
        <sz val="8"/>
        <rFont val="Arial"/>
        <family val="2"/>
      </rPr>
      <t>containing 50% azamethiphos</t>
    </r>
  </si>
  <si>
    <r>
      <t xml:space="preserve">Calicide        (grams)      </t>
    </r>
    <r>
      <rPr>
        <sz val="8"/>
        <rFont val="Arial"/>
        <family val="2"/>
      </rPr>
      <t>containing 100% teflubenzuron</t>
    </r>
  </si>
  <si>
    <r>
      <t xml:space="preserve">Excis           (litres)    </t>
    </r>
    <r>
      <rPr>
        <sz val="8"/>
        <rFont val="Arial"/>
        <family val="2"/>
      </rPr>
      <t>containing 1% cypermethrin</t>
    </r>
  </si>
  <si>
    <r>
      <t xml:space="preserve">Salmosan (grams)    </t>
    </r>
    <r>
      <rPr>
        <sz val="8"/>
        <rFont val="Arial"/>
        <family val="2"/>
      </rPr>
      <t>containing 50% azamethiphos</t>
    </r>
  </si>
  <si>
    <r>
      <t xml:space="preserve">Calicide     (grams)   </t>
    </r>
    <r>
      <rPr>
        <sz val="8"/>
        <rFont val="Arial"/>
        <family val="2"/>
      </rPr>
      <t>containing 100% teflubenzuron</t>
    </r>
  </si>
  <si>
    <r>
      <t xml:space="preserve">Calicide      (grams)    </t>
    </r>
    <r>
      <rPr>
        <sz val="8"/>
        <rFont val="Arial"/>
        <family val="2"/>
      </rPr>
      <t>containing 100% teflubenzuron</t>
    </r>
  </si>
  <si>
    <r>
      <t xml:space="preserve">Excis             (litres)      </t>
    </r>
    <r>
      <rPr>
        <sz val="8"/>
        <rFont val="Arial"/>
        <family val="2"/>
      </rPr>
      <t>containing 1% cypermethrin</t>
    </r>
  </si>
  <si>
    <r>
      <t xml:space="preserve">Excis             (litres)       </t>
    </r>
    <r>
      <rPr>
        <sz val="8"/>
        <rFont val="Arial"/>
        <family val="2"/>
      </rPr>
      <t>containing 1% cypermethrin</t>
    </r>
  </si>
  <si>
    <r>
      <t xml:space="preserve">Excis               (litres)        </t>
    </r>
    <r>
      <rPr>
        <sz val="8"/>
        <rFont val="Arial"/>
        <family val="2"/>
      </rPr>
      <t>containing 1% cypermethrin</t>
    </r>
  </si>
  <si>
    <r>
      <t xml:space="preserve">Salmosan   (grams)     </t>
    </r>
    <r>
      <rPr>
        <sz val="8"/>
        <rFont val="Arial"/>
        <family val="2"/>
      </rPr>
      <t>containing 50% azamethiphos</t>
    </r>
  </si>
  <si>
    <r>
      <t xml:space="preserve">Calicide       (grams)     </t>
    </r>
    <r>
      <rPr>
        <sz val="8"/>
        <rFont val="Arial"/>
        <family val="2"/>
      </rPr>
      <t>containing 100% teflubenzuron</t>
    </r>
  </si>
  <si>
    <r>
      <t xml:space="preserve">Excis              (litres)       </t>
    </r>
    <r>
      <rPr>
        <sz val="8"/>
        <rFont val="Arial"/>
        <family val="2"/>
      </rPr>
      <t>containing 1% cypermethrin</t>
    </r>
  </si>
  <si>
    <r>
      <t xml:space="preserve">Salmosan  (grams)    </t>
    </r>
    <r>
      <rPr>
        <sz val="8"/>
        <rFont val="Arial"/>
        <family val="2"/>
      </rPr>
      <t>containing 50% azamethiphos</t>
    </r>
  </si>
  <si>
    <r>
      <t xml:space="preserve">Excis               (litres)         </t>
    </r>
    <r>
      <rPr>
        <sz val="8"/>
        <rFont val="Arial"/>
        <family val="2"/>
      </rPr>
      <t>containing 1% cypermethrin</t>
    </r>
  </si>
  <si>
    <r>
      <t xml:space="preserve">Salmosan   (grams)       </t>
    </r>
    <r>
      <rPr>
        <sz val="8"/>
        <rFont val="Arial"/>
        <family val="2"/>
      </rPr>
      <t>containing 50% azamethiphos</t>
    </r>
  </si>
  <si>
    <r>
      <t xml:space="preserve">Salmosan  (grams)     </t>
    </r>
    <r>
      <rPr>
        <sz val="8"/>
        <rFont val="Arial"/>
        <family val="2"/>
      </rPr>
      <t>containing 50% azamethiphos</t>
    </r>
  </si>
  <si>
    <r>
      <t xml:space="preserve">AMX                      (litres)          </t>
    </r>
    <r>
      <rPr>
        <sz val="8"/>
        <rFont val="Arial"/>
        <family val="2"/>
      </rPr>
      <t>containing 1% deltamethrin</t>
    </r>
  </si>
  <si>
    <t>Delt (grams)</t>
  </si>
  <si>
    <t>Deltamethrin</t>
  </si>
  <si>
    <t>AMX (litres)</t>
  </si>
  <si>
    <r>
      <t xml:space="preserve">Enter the amount of chemical used  </t>
    </r>
    <r>
      <rPr>
        <sz val="10"/>
        <color indexed="10"/>
        <rFont val="Arial"/>
        <family val="2"/>
      </rPr>
      <t>NOT</t>
    </r>
    <r>
      <rPr>
        <sz val="10"/>
        <rFont val="Arial"/>
        <family val="2"/>
      </rPr>
      <t xml:space="preserve"> active ingredient.                                                                    Entire treatment quantity should be entered in month treatment is initiated.</t>
    </r>
  </si>
  <si>
    <r>
      <t xml:space="preserve">Enter the amount of chemical used  </t>
    </r>
    <r>
      <rPr>
        <sz val="10"/>
        <color indexed="10"/>
        <rFont val="Arial"/>
        <family val="2"/>
      </rPr>
      <t>NOT</t>
    </r>
    <r>
      <rPr>
        <sz val="10"/>
        <rFont val="Arial"/>
        <family val="2"/>
      </rPr>
      <t xml:space="preserve"> active ingredient.                                                                            Entire treatment quantity should be entered in month treatment is initiated.</t>
    </r>
  </si>
  <si>
    <t>CAR</t>
  </si>
  <si>
    <t>Under Schedule 6 of the CAR licence, the discharger is required to keep, maintain and provide records of biomass and chemical use and to submit them to SEPA as required.  This form provides a means of recording the information required.</t>
  </si>
  <si>
    <t>Licence</t>
  </si>
  <si>
    <t xml:space="preserve">Licence: </t>
  </si>
  <si>
    <t>What was your total Carbon (CO2) footprint in tonnes?</t>
  </si>
  <si>
    <t>6. If you acquire or open a new site, please enter Site Name, Licence Number and Licensed Biomass in the spreadsheet for the month that you began site operations, in the next available row.  Following months will update automatically.</t>
  </si>
  <si>
    <r>
      <t xml:space="preserve">8. If a new licence is issued for a site, alter the Licence Number and Licensed Biomass (if applicable) </t>
    </r>
    <r>
      <rPr>
        <sz val="10"/>
        <rFont val="Arial"/>
        <family val="2"/>
      </rPr>
      <t xml:space="preserve">in the month that the licence is issued. </t>
    </r>
    <r>
      <rPr>
        <sz val="10"/>
        <rFont val="Arial"/>
        <family val="2"/>
      </rPr>
      <t xml:space="preserve"> Following months will update automatically.</t>
    </r>
  </si>
  <si>
    <t>Licensed Biomass (tonnes)</t>
  </si>
  <si>
    <t>Cypermethrin (kgs) Threshold = 0.005kg</t>
  </si>
  <si>
    <t>Deltamethrin (kg) Threshold = 0.002kg</t>
  </si>
  <si>
    <t>Scottish Seafarms Ltd</t>
  </si>
  <si>
    <t>Sally Davies</t>
  </si>
  <si>
    <t>01680 300533</t>
  </si>
  <si>
    <t>sally.davies@scottishseafarms.com</t>
  </si>
  <si>
    <t>Bring Head</t>
  </si>
  <si>
    <t>SCAP1</t>
  </si>
  <si>
    <t>CAR/L/1015854</t>
  </si>
  <si>
    <t>salmon</t>
  </si>
  <si>
    <t>Eday Sound</t>
  </si>
  <si>
    <t>EDA1</t>
  </si>
  <si>
    <t>CAR/L/1003956</t>
  </si>
  <si>
    <t>Kirk Taing</t>
  </si>
  <si>
    <t>MILL1</t>
  </si>
  <si>
    <t>Mill Bay, Stronsay</t>
  </si>
  <si>
    <t>MIL1</t>
  </si>
  <si>
    <t>Puldrite Bay</t>
  </si>
  <si>
    <t>PUL1</t>
  </si>
  <si>
    <t>CAR/L/1003954</t>
  </si>
  <si>
    <t>Toy Ness</t>
  </si>
  <si>
    <t>TOYN1</t>
  </si>
  <si>
    <t>Veantrow Bay</t>
  </si>
  <si>
    <t>VEA1</t>
  </si>
  <si>
    <t>CAR/L/1003931</t>
  </si>
  <si>
    <t>ORK</t>
  </si>
  <si>
    <t>CAR/L/1003952</t>
  </si>
  <si>
    <t>CAR/L/1034607</t>
  </si>
  <si>
    <t>CAR/L/1015855</t>
  </si>
  <si>
    <t>SEPA DATA RETURNS - 2011</t>
  </si>
  <si>
    <t>2. This file is for the year 2011 only. Following years will have a separate file.</t>
  </si>
  <si>
    <t>2011 Submission dates</t>
  </si>
  <si>
    <t xml:space="preserve">15 Apr 2011; </t>
  </si>
  <si>
    <t>15 July 2011;</t>
  </si>
  <si>
    <t xml:space="preserve">14 Oct 2011; </t>
  </si>
  <si>
    <t xml:space="preserve">20 Jan 2012; </t>
  </si>
  <si>
    <t>27/11/10</t>
  </si>
  <si>
    <t>fallow</t>
  </si>
  <si>
    <t>24/04/10</t>
  </si>
  <si>
    <t>19/10/10</t>
  </si>
  <si>
    <t>26/10/11</t>
  </si>
  <si>
    <t>Environment Manager</t>
  </si>
  <si>
    <t>Virkon (litres)</t>
  </si>
  <si>
    <t>Flexgard XI (litres diluted 1:1)</t>
  </si>
</sst>
</file>

<file path=xl/styles.xml><?xml version="1.0" encoding="utf-8"?>
<styleSheet xmlns="http://schemas.openxmlformats.org/spreadsheetml/2006/main">
  <numFmts count="1">
    <numFmt numFmtId="164" formatCode="0.00;[Red]0.00"/>
  </numFmts>
  <fonts count="20">
    <font>
      <sz val="10"/>
      <name val="Arial"/>
    </font>
    <font>
      <sz val="10"/>
      <name val="Arial"/>
      <family val="2"/>
    </font>
    <font>
      <b/>
      <sz val="10"/>
      <name val="Arial"/>
      <family val="2"/>
    </font>
    <font>
      <sz val="10"/>
      <color indexed="10"/>
      <name val="Arial"/>
      <family val="2"/>
    </font>
    <font>
      <sz val="10"/>
      <color indexed="8"/>
      <name val="Arial"/>
      <family val="2"/>
    </font>
    <font>
      <sz val="10"/>
      <name val="Arial"/>
      <family val="2"/>
    </font>
    <font>
      <b/>
      <sz val="10"/>
      <name val="Arial"/>
      <family val="2"/>
    </font>
    <font>
      <sz val="8"/>
      <name val="Arial"/>
      <family val="2"/>
    </font>
    <font>
      <i/>
      <sz val="10"/>
      <name val="Arial"/>
      <family val="2"/>
    </font>
    <font>
      <u/>
      <sz val="10"/>
      <color indexed="12"/>
      <name val="Arial"/>
      <family val="2"/>
    </font>
    <font>
      <b/>
      <sz val="10"/>
      <name val="Times New Roman"/>
      <family val="1"/>
    </font>
    <font>
      <b/>
      <u/>
      <sz val="12"/>
      <name val="Arial"/>
      <family val="2"/>
    </font>
    <font>
      <u/>
      <sz val="10"/>
      <name val="Arial"/>
      <family val="2"/>
    </font>
    <font>
      <sz val="12"/>
      <color indexed="10"/>
      <name val="Arial"/>
      <family val="2"/>
    </font>
    <font>
      <b/>
      <sz val="12"/>
      <name val="Arial"/>
      <family val="2"/>
    </font>
    <font>
      <b/>
      <sz val="10"/>
      <color indexed="12"/>
      <name val="Arial"/>
      <family val="2"/>
    </font>
    <font>
      <b/>
      <u/>
      <sz val="10"/>
      <name val="Arial"/>
      <family val="2"/>
    </font>
    <font>
      <sz val="9"/>
      <name val="Arial"/>
      <family val="2"/>
    </font>
    <font>
      <b/>
      <sz val="10"/>
      <color indexed="10"/>
      <name val="Arial"/>
      <family val="2"/>
    </font>
    <font>
      <sz val="10"/>
      <color indexed="8"/>
      <name val="Arial"/>
      <family val="2"/>
    </font>
  </fonts>
  <fills count="9">
    <fill>
      <patternFill patternType="none"/>
    </fill>
    <fill>
      <patternFill patternType="gray125"/>
    </fill>
    <fill>
      <patternFill patternType="solid">
        <fgColor indexed="41"/>
        <bgColor indexed="64"/>
      </patternFill>
    </fill>
    <fill>
      <patternFill patternType="solid">
        <fgColor indexed="9"/>
        <bgColor indexed="64"/>
      </patternFill>
    </fill>
    <fill>
      <patternFill patternType="solid">
        <fgColor indexed="43"/>
        <bgColor indexed="64"/>
      </patternFill>
    </fill>
    <fill>
      <patternFill patternType="solid">
        <fgColor indexed="42"/>
        <bgColor indexed="8"/>
      </patternFill>
    </fill>
    <fill>
      <patternFill patternType="solid">
        <fgColor indexed="42"/>
        <bgColor indexed="64"/>
      </patternFill>
    </fill>
    <fill>
      <patternFill patternType="solid">
        <fgColor indexed="22"/>
        <bgColor indexed="64"/>
      </patternFill>
    </fill>
    <fill>
      <patternFill patternType="solid">
        <fgColor indexed="13"/>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4">
    <xf numFmtId="0" fontId="0" fillId="0" borderId="0"/>
    <xf numFmtId="0" fontId="9" fillId="0" borderId="0" applyNumberFormat="0" applyFill="0" applyBorder="0" applyAlignment="0" applyProtection="0">
      <alignment vertical="top"/>
      <protection locked="0"/>
    </xf>
    <xf numFmtId="0" fontId="4" fillId="0" borderId="0"/>
    <xf numFmtId="0" fontId="19" fillId="0" borderId="0"/>
  </cellStyleXfs>
  <cellXfs count="274">
    <xf numFmtId="0" fontId="0" fillId="0" borderId="0" xfId="0"/>
    <xf numFmtId="0" fontId="5" fillId="2" borderId="1" xfId="0" applyFont="1" applyFill="1" applyBorder="1" applyAlignment="1" applyProtection="1">
      <alignment wrapText="1"/>
    </xf>
    <xf numFmtId="0" fontId="0" fillId="3" borderId="0" xfId="0" applyFill="1" applyBorder="1" applyAlignment="1"/>
    <xf numFmtId="0" fontId="0" fillId="3" borderId="0" xfId="0" applyFill="1" applyBorder="1"/>
    <xf numFmtId="0" fontId="10" fillId="3" borderId="0" xfId="0" applyFont="1" applyFill="1" applyBorder="1" applyAlignment="1">
      <alignment horizontal="justify" vertical="top" wrapText="1"/>
    </xf>
    <xf numFmtId="0" fontId="0" fillId="4" borderId="1" xfId="0" applyFill="1" applyBorder="1" applyProtection="1">
      <protection locked="0"/>
    </xf>
    <xf numFmtId="0" fontId="0" fillId="3" borderId="2" xfId="0" applyFill="1" applyBorder="1" applyProtection="1">
      <protection locked="0"/>
    </xf>
    <xf numFmtId="0" fontId="0" fillId="3" borderId="0" xfId="0" applyFill="1" applyBorder="1" applyProtection="1">
      <protection locked="0"/>
    </xf>
    <xf numFmtId="0" fontId="5" fillId="3" borderId="3" xfId="0" applyFont="1" applyFill="1" applyBorder="1" applyAlignment="1" applyProtection="1">
      <alignment horizontal="right" vertical="top" wrapText="1"/>
      <protection locked="0"/>
    </xf>
    <xf numFmtId="0" fontId="0" fillId="3" borderId="4" xfId="0" applyFill="1" applyBorder="1" applyProtection="1">
      <protection locked="0"/>
    </xf>
    <xf numFmtId="0" fontId="0" fillId="3" borderId="3" xfId="0" applyFill="1" applyBorder="1" applyAlignment="1" applyProtection="1">
      <alignment horizontal="right"/>
      <protection locked="0"/>
    </xf>
    <xf numFmtId="0" fontId="0" fillId="3" borderId="5" xfId="0" applyFill="1" applyBorder="1" applyAlignment="1" applyProtection="1">
      <alignment horizontal="right"/>
      <protection locked="0"/>
    </xf>
    <xf numFmtId="0" fontId="0" fillId="3" borderId="6" xfId="0" applyFill="1" applyBorder="1" applyProtection="1">
      <protection locked="0"/>
    </xf>
    <xf numFmtId="0" fontId="0" fillId="3" borderId="0" xfId="0" applyFill="1" applyBorder="1" applyAlignment="1" applyProtection="1">
      <alignment horizontal="right"/>
      <protection locked="0"/>
    </xf>
    <xf numFmtId="0" fontId="5" fillId="3" borderId="5" xfId="0" applyFont="1" applyFill="1" applyBorder="1" applyAlignment="1" applyProtection="1">
      <alignment horizontal="right" vertical="top" wrapText="1"/>
      <protection locked="0"/>
    </xf>
    <xf numFmtId="0" fontId="7" fillId="3" borderId="0" xfId="0" applyFont="1" applyFill="1" applyBorder="1" applyAlignment="1" applyProtection="1">
      <alignment horizontal="right"/>
      <protection locked="0"/>
    </xf>
    <xf numFmtId="0" fontId="0" fillId="3" borderId="5" xfId="0" applyFill="1" applyBorder="1" applyProtection="1">
      <protection locked="0"/>
    </xf>
    <xf numFmtId="0" fontId="6" fillId="3" borderId="0" xfId="0" applyFont="1" applyFill="1" applyBorder="1" applyProtection="1"/>
    <xf numFmtId="0" fontId="0" fillId="3" borderId="0" xfId="0" applyFill="1" applyBorder="1" applyProtection="1"/>
    <xf numFmtId="0" fontId="5" fillId="3" borderId="0" xfId="0" applyFont="1" applyFill="1" applyBorder="1" applyAlignment="1" applyProtection="1">
      <alignment horizontal="right"/>
    </xf>
    <xf numFmtId="0" fontId="6" fillId="3" borderId="0" xfId="0" applyFont="1" applyFill="1" applyBorder="1" applyAlignment="1" applyProtection="1">
      <alignment horizontal="left"/>
    </xf>
    <xf numFmtId="0" fontId="6" fillId="3" borderId="0" xfId="0" applyFont="1" applyFill="1" applyBorder="1" applyAlignment="1" applyProtection="1">
      <alignment horizontal="justify" vertical="top" wrapText="1"/>
    </xf>
    <xf numFmtId="0" fontId="10" fillId="3" borderId="0" xfId="0" applyFont="1" applyFill="1" applyBorder="1" applyAlignment="1" applyProtection="1">
      <alignment horizontal="justify" vertical="top" wrapText="1"/>
    </xf>
    <xf numFmtId="0" fontId="8" fillId="3" borderId="0" xfId="0" applyFont="1" applyFill="1" applyBorder="1" applyAlignment="1" applyProtection="1">
      <alignment horizontal="right"/>
    </xf>
    <xf numFmtId="0" fontId="8" fillId="3" borderId="0" xfId="0" applyFont="1" applyFill="1" applyBorder="1" applyAlignment="1" applyProtection="1">
      <alignment horizontal="center"/>
    </xf>
    <xf numFmtId="0" fontId="5" fillId="3" borderId="7" xfId="0" applyFont="1" applyFill="1" applyBorder="1" applyAlignment="1" applyProtection="1">
      <alignment horizontal="right"/>
    </xf>
    <xf numFmtId="0" fontId="5" fillId="3" borderId="3" xfId="0" applyFont="1" applyFill="1" applyBorder="1" applyAlignment="1" applyProtection="1">
      <alignment horizontal="right" vertical="top" wrapText="1"/>
    </xf>
    <xf numFmtId="0" fontId="5" fillId="3" borderId="7" xfId="0" applyFont="1" applyFill="1" applyBorder="1" applyAlignment="1" applyProtection="1">
      <alignment horizontal="right" vertical="top" wrapText="1"/>
    </xf>
    <xf numFmtId="0" fontId="0" fillId="3" borderId="7" xfId="0" applyFill="1" applyBorder="1" applyAlignment="1" applyProtection="1">
      <alignment horizontal="right"/>
    </xf>
    <xf numFmtId="0" fontId="0" fillId="3" borderId="3" xfId="0" applyFill="1" applyBorder="1" applyAlignment="1" applyProtection="1">
      <alignment horizontal="right"/>
    </xf>
    <xf numFmtId="0" fontId="14" fillId="3" borderId="0" xfId="0" applyFont="1" applyFill="1" applyBorder="1" applyProtection="1"/>
    <xf numFmtId="0" fontId="5" fillId="2" borderId="1" xfId="0" applyFont="1" applyFill="1" applyBorder="1" applyAlignment="1" applyProtection="1">
      <alignment horizontal="left" wrapText="1"/>
    </xf>
    <xf numFmtId="0" fontId="6" fillId="3" borderId="0" xfId="0" applyFont="1" applyFill="1" applyBorder="1" applyAlignment="1"/>
    <xf numFmtId="0" fontId="6" fillId="3" borderId="0" xfId="0" applyFont="1" applyFill="1" applyBorder="1" applyAlignment="1">
      <alignment horizontal="left"/>
    </xf>
    <xf numFmtId="10" fontId="3" fillId="0" borderId="0" xfId="0" applyNumberFormat="1" applyFont="1" applyFill="1" applyBorder="1" applyProtection="1"/>
    <xf numFmtId="0" fontId="5" fillId="2" borderId="1" xfId="0" quotePrefix="1" applyFont="1" applyFill="1" applyBorder="1" applyAlignment="1" applyProtection="1">
      <alignment horizontal="left" wrapText="1"/>
    </xf>
    <xf numFmtId="0" fontId="5" fillId="2" borderId="8" xfId="0" applyFont="1" applyFill="1" applyBorder="1" applyAlignment="1" applyProtection="1">
      <alignment wrapText="1"/>
    </xf>
    <xf numFmtId="0" fontId="0" fillId="2" borderId="1" xfId="0" applyFill="1" applyBorder="1" applyAlignment="1" applyProtection="1">
      <alignment wrapText="1"/>
    </xf>
    <xf numFmtId="0" fontId="0" fillId="0" borderId="0" xfId="0" applyProtection="1">
      <protection locked="0"/>
    </xf>
    <xf numFmtId="0" fontId="4" fillId="5" borderId="1" xfId="2" applyFont="1" applyFill="1" applyBorder="1" applyAlignment="1" applyProtection="1">
      <alignment horizontal="left" wrapText="1"/>
      <protection locked="0"/>
    </xf>
    <xf numFmtId="0" fontId="0" fillId="6" borderId="9" xfId="0" applyFill="1" applyBorder="1" applyProtection="1">
      <protection locked="0"/>
    </xf>
    <xf numFmtId="0" fontId="2" fillId="3" borderId="0" xfId="0" applyFont="1" applyFill="1" applyBorder="1" applyProtection="1"/>
    <xf numFmtId="10" fontId="3" fillId="0" borderId="10" xfId="0" applyNumberFormat="1" applyFont="1" applyFill="1" applyBorder="1" applyProtection="1"/>
    <xf numFmtId="0" fontId="0" fillId="3" borderId="0" xfId="0" applyFill="1" applyProtection="1">
      <protection locked="0"/>
    </xf>
    <xf numFmtId="0" fontId="0" fillId="0" borderId="1" xfId="0" applyFill="1" applyBorder="1" applyProtection="1"/>
    <xf numFmtId="0" fontId="0" fillId="0" borderId="1" xfId="0" quotePrefix="1" applyFill="1" applyBorder="1" applyProtection="1"/>
    <xf numFmtId="0" fontId="0" fillId="3" borderId="11" xfId="0" applyFill="1" applyBorder="1" applyAlignment="1" applyProtection="1">
      <alignment horizontal="right"/>
    </xf>
    <xf numFmtId="0" fontId="0" fillId="3" borderId="12" xfId="0" applyFill="1" applyBorder="1" applyProtection="1">
      <protection locked="0"/>
    </xf>
    <xf numFmtId="0" fontId="0" fillId="3" borderId="13" xfId="0" applyFill="1" applyBorder="1" applyProtection="1">
      <protection locked="0"/>
    </xf>
    <xf numFmtId="0" fontId="0" fillId="3" borderId="8" xfId="0" applyFill="1" applyBorder="1" applyProtection="1">
      <protection locked="0"/>
    </xf>
    <xf numFmtId="0" fontId="0" fillId="3" borderId="14" xfId="0" applyFill="1" applyBorder="1" applyProtection="1">
      <protection locked="0"/>
    </xf>
    <xf numFmtId="0" fontId="0" fillId="3" borderId="15" xfId="0" applyFill="1" applyBorder="1" applyProtection="1">
      <protection locked="0"/>
    </xf>
    <xf numFmtId="0" fontId="0" fillId="3" borderId="16" xfId="0" applyFill="1" applyBorder="1" applyProtection="1">
      <protection locked="0"/>
    </xf>
    <xf numFmtId="0" fontId="0" fillId="3" borderId="17" xfId="0" applyFill="1" applyBorder="1" applyProtection="1">
      <protection locked="0"/>
    </xf>
    <xf numFmtId="0" fontId="0" fillId="3" borderId="18" xfId="0" applyFill="1" applyBorder="1" applyProtection="1">
      <protection locked="0"/>
    </xf>
    <xf numFmtId="0" fontId="5" fillId="3" borderId="19" xfId="0" applyFont="1" applyFill="1" applyBorder="1" applyAlignment="1" applyProtection="1">
      <alignment horizontal="right" vertical="top" wrapText="1"/>
    </xf>
    <xf numFmtId="0" fontId="5" fillId="3" borderId="20" xfId="0" applyFont="1" applyFill="1" applyBorder="1" applyAlignment="1" applyProtection="1">
      <alignment horizontal="right" vertical="top" wrapText="1"/>
    </xf>
    <xf numFmtId="0" fontId="5" fillId="3" borderId="20" xfId="0" applyFont="1" applyFill="1" applyBorder="1" applyAlignment="1" applyProtection="1">
      <alignment horizontal="right" vertical="top" wrapText="1"/>
      <protection locked="0"/>
    </xf>
    <xf numFmtId="0" fontId="0" fillId="3" borderId="21" xfId="0" applyFill="1" applyBorder="1" applyAlignment="1" applyProtection="1">
      <alignment horizontal="right"/>
      <protection locked="0"/>
    </xf>
    <xf numFmtId="0" fontId="5" fillId="3" borderId="22" xfId="0" applyFont="1" applyFill="1" applyBorder="1" applyAlignment="1" applyProtection="1">
      <alignment horizontal="right" vertical="top" wrapText="1"/>
    </xf>
    <xf numFmtId="0" fontId="0" fillId="3" borderId="23" xfId="0" applyFill="1" applyBorder="1" applyAlignment="1" applyProtection="1">
      <alignment horizontal="right"/>
      <protection locked="0"/>
    </xf>
    <xf numFmtId="0" fontId="0" fillId="3" borderId="24" xfId="0" applyFill="1" applyBorder="1" applyProtection="1">
      <protection locked="0"/>
    </xf>
    <xf numFmtId="0" fontId="0" fillId="3" borderId="7" xfId="0" applyFill="1" applyBorder="1" applyProtection="1">
      <protection locked="0"/>
    </xf>
    <xf numFmtId="0" fontId="0" fillId="3" borderId="3" xfId="0" applyFill="1" applyBorder="1" applyProtection="1">
      <protection locked="0"/>
    </xf>
    <xf numFmtId="1" fontId="0" fillId="4" borderId="1" xfId="0" applyNumberFormat="1" applyFill="1" applyBorder="1" applyProtection="1">
      <protection locked="0"/>
    </xf>
    <xf numFmtId="3" fontId="0" fillId="4" borderId="1" xfId="0" applyNumberFormat="1" applyFill="1" applyBorder="1" applyProtection="1">
      <protection locked="0"/>
    </xf>
    <xf numFmtId="0" fontId="0" fillId="3" borderId="0" xfId="0" applyFill="1"/>
    <xf numFmtId="0" fontId="0" fillId="3" borderId="0" xfId="0" applyFill="1" applyProtection="1"/>
    <xf numFmtId="0" fontId="16" fillId="3" borderId="0" xfId="0" applyFont="1" applyFill="1" applyProtection="1"/>
    <xf numFmtId="0" fontId="5" fillId="3" borderId="0" xfId="0" applyFont="1" applyFill="1" applyAlignment="1" applyProtection="1"/>
    <xf numFmtId="0" fontId="0" fillId="3" borderId="0" xfId="0" applyFill="1" applyAlignment="1" applyProtection="1">
      <alignment wrapText="1"/>
    </xf>
    <xf numFmtId="0" fontId="0" fillId="6" borderId="25" xfId="0" applyFill="1" applyBorder="1" applyProtection="1"/>
    <xf numFmtId="0" fontId="0" fillId="6" borderId="26" xfId="0" applyFill="1" applyBorder="1" applyProtection="1"/>
    <xf numFmtId="0" fontId="0" fillId="6" borderId="27" xfId="0" applyFill="1" applyBorder="1" applyProtection="1"/>
    <xf numFmtId="0" fontId="0" fillId="6" borderId="28" xfId="0" applyFill="1" applyBorder="1" applyProtection="1"/>
    <xf numFmtId="0" fontId="0" fillId="6" borderId="29" xfId="0" applyFill="1" applyBorder="1" applyProtection="1"/>
    <xf numFmtId="0" fontId="0" fillId="6" borderId="30" xfId="0" applyFill="1" applyBorder="1" applyProtection="1"/>
    <xf numFmtId="0" fontId="11" fillId="6" borderId="0" xfId="0" applyFont="1" applyFill="1" applyBorder="1" applyProtection="1"/>
    <xf numFmtId="0" fontId="12" fillId="6" borderId="0" xfId="0" applyFont="1" applyFill="1" applyBorder="1" applyProtection="1"/>
    <xf numFmtId="0" fontId="0" fillId="6" borderId="0" xfId="0" applyFill="1" applyBorder="1" applyProtection="1"/>
    <xf numFmtId="0" fontId="5" fillId="6" borderId="0" xfId="0" applyFont="1" applyFill="1" applyBorder="1" applyAlignment="1" applyProtection="1">
      <alignment wrapText="1"/>
    </xf>
    <xf numFmtId="0" fontId="0" fillId="6" borderId="0" xfId="0" applyFill="1" applyAlignment="1" applyProtection="1">
      <alignment wrapText="1"/>
    </xf>
    <xf numFmtId="0" fontId="6" fillId="6" borderId="0" xfId="0" applyFont="1" applyFill="1" applyBorder="1" applyProtection="1"/>
    <xf numFmtId="0" fontId="0" fillId="0" borderId="0" xfId="0" applyProtection="1"/>
    <xf numFmtId="0" fontId="6" fillId="6" borderId="0" xfId="0" applyFont="1" applyFill="1" applyBorder="1" applyAlignment="1" applyProtection="1">
      <alignment horizontal="right"/>
    </xf>
    <xf numFmtId="0" fontId="5" fillId="6" borderId="0" xfId="0" applyFont="1" applyFill="1" applyBorder="1" applyProtection="1"/>
    <xf numFmtId="0" fontId="15" fillId="6" borderId="0" xfId="0" applyFont="1" applyFill="1" applyBorder="1" applyAlignment="1" applyProtection="1">
      <alignment horizontal="left"/>
    </xf>
    <xf numFmtId="0" fontId="6" fillId="6" borderId="0" xfId="0" applyFont="1" applyFill="1" applyBorder="1" applyAlignment="1" applyProtection="1"/>
    <xf numFmtId="0" fontId="6" fillId="6" borderId="0" xfId="0" applyFont="1" applyFill="1" applyProtection="1"/>
    <xf numFmtId="0" fontId="0" fillId="6" borderId="0" xfId="0" applyFill="1" applyProtection="1"/>
    <xf numFmtId="0" fontId="0" fillId="6" borderId="31" xfId="0" applyFill="1" applyBorder="1" applyProtection="1"/>
    <xf numFmtId="0" fontId="0" fillId="0" borderId="32" xfId="0" applyBorder="1" applyAlignment="1" applyProtection="1">
      <protection locked="0"/>
    </xf>
    <xf numFmtId="0" fontId="16" fillId="3" borderId="0" xfId="0" applyFont="1" applyFill="1" applyAlignment="1" applyProtection="1">
      <alignment horizontal="left"/>
    </xf>
    <xf numFmtId="0" fontId="6" fillId="3" borderId="0" xfId="0" applyFont="1" applyFill="1" applyAlignment="1" applyProtection="1">
      <alignment wrapText="1"/>
    </xf>
    <xf numFmtId="0" fontId="5" fillId="0" borderId="0" xfId="0" applyFont="1" applyBorder="1" applyAlignment="1" applyProtection="1">
      <alignment horizontal="right"/>
    </xf>
    <xf numFmtId="0" fontId="1" fillId="3" borderId="0" xfId="0" applyFont="1" applyFill="1" applyAlignment="1" applyProtection="1">
      <alignment horizontal="right"/>
    </xf>
    <xf numFmtId="0" fontId="1" fillId="3" borderId="0" xfId="0" applyFont="1" applyFill="1" applyAlignment="1" applyProtection="1">
      <alignment horizontal="left"/>
    </xf>
    <xf numFmtId="0" fontId="1" fillId="3" borderId="0" xfId="0" applyFont="1" applyFill="1" applyAlignment="1" applyProtection="1">
      <alignment horizontal="center"/>
    </xf>
    <xf numFmtId="0" fontId="1" fillId="3" borderId="0" xfId="0" applyFont="1" applyFill="1" applyBorder="1" applyAlignment="1" applyProtection="1">
      <alignment horizontal="right"/>
    </xf>
    <xf numFmtId="0" fontId="0" fillId="3" borderId="0" xfId="0" applyFill="1" applyBorder="1" applyAlignment="1" applyProtection="1"/>
    <xf numFmtId="0" fontId="0" fillId="3" borderId="0" xfId="0" applyFill="1" applyBorder="1" applyAlignment="1" applyProtection="1">
      <alignment horizontal="left"/>
    </xf>
    <xf numFmtId="0" fontId="17" fillId="3" borderId="0" xfId="0" applyFont="1" applyFill="1" applyBorder="1" applyAlignment="1" applyProtection="1">
      <alignment horizontal="left"/>
    </xf>
    <xf numFmtId="0" fontId="0" fillId="2" borderId="1" xfId="0" applyFill="1" applyBorder="1" applyProtection="1"/>
    <xf numFmtId="0" fontId="0" fillId="0" borderId="33" xfId="0" applyBorder="1" applyProtection="1"/>
    <xf numFmtId="0" fontId="0" fillId="0" borderId="1" xfId="0" applyBorder="1" applyProtection="1"/>
    <xf numFmtId="0" fontId="0" fillId="3" borderId="0" xfId="0" applyFill="1" applyBorder="1" applyAlignment="1" applyProtection="1">
      <alignment vertical="top"/>
    </xf>
    <xf numFmtId="164" fontId="0" fillId="0" borderId="1" xfId="0" applyNumberFormat="1" applyBorder="1" applyProtection="1"/>
    <xf numFmtId="164" fontId="0" fillId="3" borderId="0" xfId="0" applyNumberFormat="1" applyFill="1" applyBorder="1" applyProtection="1"/>
    <xf numFmtId="0" fontId="0" fillId="0" borderId="0" xfId="0" applyBorder="1" applyProtection="1"/>
    <xf numFmtId="0" fontId="0" fillId="4" borderId="1" xfId="0" applyFill="1" applyBorder="1" applyAlignment="1" applyProtection="1">
      <protection locked="0"/>
    </xf>
    <xf numFmtId="0" fontId="0" fillId="3" borderId="0" xfId="0" applyFill="1" applyAlignment="1" applyProtection="1">
      <alignment vertical="top"/>
    </xf>
    <xf numFmtId="0" fontId="5" fillId="2" borderId="1" xfId="0" applyFont="1" applyFill="1" applyBorder="1" applyAlignment="1" applyProtection="1">
      <alignment vertical="top" wrapText="1"/>
    </xf>
    <xf numFmtId="164" fontId="5" fillId="2" borderId="1" xfId="0" applyNumberFormat="1" applyFont="1" applyFill="1" applyBorder="1" applyAlignment="1" applyProtection="1">
      <alignment vertical="top" wrapText="1"/>
    </xf>
    <xf numFmtId="3" fontId="0" fillId="0" borderId="1" xfId="0" applyNumberFormat="1" applyBorder="1" applyProtection="1"/>
    <xf numFmtId="0" fontId="0" fillId="0" borderId="0" xfId="0" applyFill="1" applyBorder="1" applyAlignment="1" applyProtection="1"/>
    <xf numFmtId="0" fontId="0" fillId="0" borderId="0" xfId="0" applyFill="1" applyBorder="1" applyProtection="1"/>
    <xf numFmtId="0" fontId="0" fillId="0" borderId="10" xfId="0" applyFill="1" applyBorder="1" applyProtection="1"/>
    <xf numFmtId="0" fontId="13" fillId="3" borderId="34" xfId="0" applyFont="1" applyFill="1" applyBorder="1" applyProtection="1"/>
    <xf numFmtId="0" fontId="0" fillId="3" borderId="35" xfId="0" applyFill="1" applyBorder="1" applyProtection="1"/>
    <xf numFmtId="0" fontId="3" fillId="3" borderId="35" xfId="0" applyFont="1" applyFill="1" applyBorder="1" applyProtection="1"/>
    <xf numFmtId="0" fontId="0" fillId="3" borderId="36" xfId="0" applyFill="1" applyBorder="1" applyProtection="1"/>
    <xf numFmtId="0" fontId="4" fillId="0" borderId="37" xfId="2" applyFont="1" applyFill="1" applyBorder="1" applyAlignment="1" applyProtection="1">
      <alignment horizontal="left" wrapText="1"/>
    </xf>
    <xf numFmtId="0" fontId="4" fillId="0" borderId="0" xfId="2" applyFont="1" applyFill="1" applyBorder="1" applyAlignment="1" applyProtection="1">
      <alignment horizontal="left" wrapText="1"/>
    </xf>
    <xf numFmtId="0" fontId="4" fillId="0" borderId="13" xfId="2" applyFont="1" applyFill="1" applyBorder="1" applyAlignment="1" applyProtection="1">
      <alignment horizontal="left" wrapText="1"/>
    </xf>
    <xf numFmtId="0" fontId="4" fillId="0" borderId="10" xfId="2" applyFont="1" applyFill="1" applyBorder="1" applyAlignment="1" applyProtection="1">
      <alignment horizontal="left" wrapText="1"/>
    </xf>
    <xf numFmtId="0" fontId="3" fillId="3" borderId="0" xfId="0" applyFont="1" applyFill="1" applyBorder="1" applyProtection="1"/>
    <xf numFmtId="0" fontId="0" fillId="4" borderId="1" xfId="0" applyNumberFormat="1" applyFill="1" applyBorder="1" applyProtection="1">
      <protection locked="0"/>
    </xf>
    <xf numFmtId="0" fontId="18" fillId="3" borderId="0" xfId="0" applyFont="1" applyFill="1" applyBorder="1" applyAlignment="1" applyProtection="1">
      <alignment horizontal="center"/>
    </xf>
    <xf numFmtId="0" fontId="0" fillId="0" borderId="37" xfId="0" applyFill="1" applyBorder="1" applyAlignment="1" applyProtection="1">
      <alignment horizontal="left"/>
      <protection locked="0"/>
    </xf>
    <xf numFmtId="0" fontId="0" fillId="0" borderId="0" xfId="0" applyFill="1" applyBorder="1" applyProtection="1">
      <protection locked="0"/>
    </xf>
    <xf numFmtId="0" fontId="0" fillId="0" borderId="13" xfId="0" applyFill="1" applyBorder="1" applyAlignment="1" applyProtection="1">
      <alignment horizontal="left"/>
      <protection locked="0"/>
    </xf>
    <xf numFmtId="0" fontId="0" fillId="0" borderId="10" xfId="0" applyFill="1" applyBorder="1" applyProtection="1">
      <protection locked="0"/>
    </xf>
    <xf numFmtId="0" fontId="0" fillId="0" borderId="13" xfId="0" applyFill="1" applyBorder="1" applyProtection="1">
      <protection locked="0"/>
    </xf>
    <xf numFmtId="0" fontId="0" fillId="3" borderId="1" xfId="0" applyFill="1" applyBorder="1" applyProtection="1"/>
    <xf numFmtId="0" fontId="0" fillId="4" borderId="1" xfId="0" quotePrefix="1" applyFill="1" applyBorder="1" applyProtection="1">
      <protection locked="0"/>
    </xf>
    <xf numFmtId="0" fontId="4" fillId="0" borderId="0" xfId="2" applyFont="1" applyFill="1" applyBorder="1" applyAlignment="1" applyProtection="1">
      <alignment horizontal="left" wrapText="1"/>
      <protection locked="0"/>
    </xf>
    <xf numFmtId="0" fontId="4" fillId="0" borderId="38" xfId="2" applyFont="1" applyFill="1" applyBorder="1" applyAlignment="1" applyProtection="1">
      <alignment horizontal="left" wrapText="1"/>
      <protection locked="0"/>
    </xf>
    <xf numFmtId="0" fontId="4" fillId="0" borderId="39" xfId="2" applyFont="1" applyFill="1" applyBorder="1" applyAlignment="1" applyProtection="1">
      <alignment horizontal="left" wrapText="1"/>
      <protection locked="0"/>
    </xf>
    <xf numFmtId="0" fontId="4" fillId="0" borderId="40" xfId="2" applyFont="1" applyFill="1" applyBorder="1" applyAlignment="1" applyProtection="1">
      <alignment horizontal="left" wrapText="1"/>
      <protection locked="0"/>
    </xf>
    <xf numFmtId="0" fontId="4" fillId="0" borderId="37" xfId="2" applyFont="1" applyFill="1" applyBorder="1" applyAlignment="1" applyProtection="1">
      <alignment horizontal="left" wrapText="1"/>
      <protection locked="0"/>
    </xf>
    <xf numFmtId="0" fontId="4" fillId="0" borderId="41" xfId="2" applyFont="1" applyFill="1" applyBorder="1" applyAlignment="1" applyProtection="1">
      <alignment horizontal="left" wrapText="1"/>
      <protection locked="0"/>
    </xf>
    <xf numFmtId="0" fontId="0" fillId="0" borderId="41" xfId="0" applyFill="1" applyBorder="1" applyProtection="1">
      <protection locked="0"/>
    </xf>
    <xf numFmtId="0" fontId="0" fillId="0" borderId="42" xfId="0" applyFill="1" applyBorder="1" applyProtection="1">
      <protection locked="0"/>
    </xf>
    <xf numFmtId="0" fontId="0" fillId="4" borderId="43" xfId="0" applyFill="1" applyBorder="1" applyProtection="1">
      <protection locked="0"/>
    </xf>
    <xf numFmtId="0" fontId="0" fillId="4" borderId="32" xfId="0" applyNumberFormat="1" applyFill="1" applyBorder="1" applyProtection="1">
      <protection locked="0"/>
    </xf>
    <xf numFmtId="10" fontId="3" fillId="0" borderId="41" xfId="0" applyNumberFormat="1" applyFont="1" applyFill="1" applyBorder="1" applyProtection="1"/>
    <xf numFmtId="0" fontId="0" fillId="0" borderId="37" xfId="0" applyFill="1" applyBorder="1" applyProtection="1">
      <protection locked="0"/>
    </xf>
    <xf numFmtId="10" fontId="3" fillId="0" borderId="42" xfId="0" applyNumberFormat="1" applyFont="1" applyFill="1" applyBorder="1" applyProtection="1"/>
    <xf numFmtId="0" fontId="4" fillId="3" borderId="0" xfId="2" applyFont="1" applyFill="1" applyBorder="1" applyAlignment="1" applyProtection="1">
      <alignment horizontal="left" wrapText="1"/>
    </xf>
    <xf numFmtId="0" fontId="4" fillId="6" borderId="1" xfId="2" applyFont="1" applyFill="1" applyBorder="1" applyAlignment="1" applyProtection="1">
      <alignment wrapText="1"/>
      <protection locked="0"/>
    </xf>
    <xf numFmtId="0" fontId="19" fillId="5" borderId="1" xfId="2" applyFont="1" applyFill="1" applyBorder="1" applyAlignment="1" applyProtection="1">
      <alignment wrapText="1"/>
      <protection locked="0"/>
    </xf>
    <xf numFmtId="0" fontId="4" fillId="0" borderId="38" xfId="2" applyFont="1" applyFill="1" applyBorder="1" applyAlignment="1" applyProtection="1">
      <alignment horizontal="right" wrapText="1"/>
      <protection locked="0"/>
    </xf>
    <xf numFmtId="10" fontId="3" fillId="0" borderId="40" xfId="0" applyNumberFormat="1" applyFont="1" applyFill="1" applyBorder="1" applyProtection="1"/>
    <xf numFmtId="0" fontId="4" fillId="0" borderId="37" xfId="2" applyFont="1" applyFill="1" applyBorder="1" applyAlignment="1" applyProtection="1">
      <alignment horizontal="right" wrapText="1"/>
      <protection locked="0"/>
    </xf>
    <xf numFmtId="0" fontId="0" fillId="8" borderId="33" xfId="0" applyFill="1" applyBorder="1" applyProtection="1"/>
    <xf numFmtId="0" fontId="0" fillId="3" borderId="8" xfId="0" applyFill="1" applyBorder="1" applyAlignment="1" applyProtection="1">
      <protection locked="0"/>
    </xf>
    <xf numFmtId="0" fontId="0" fillId="0" borderId="32" xfId="0" applyBorder="1" applyProtection="1">
      <protection locked="0"/>
    </xf>
    <xf numFmtId="0" fontId="0" fillId="0" borderId="43" xfId="0" applyBorder="1" applyAlignment="1" applyProtection="1">
      <protection locked="0"/>
    </xf>
    <xf numFmtId="0" fontId="0" fillId="0" borderId="32" xfId="0" applyBorder="1" applyAlignment="1" applyProtection="1">
      <protection locked="0"/>
    </xf>
    <xf numFmtId="14" fontId="0" fillId="3" borderId="8" xfId="0" applyNumberFormat="1" applyFill="1" applyBorder="1" applyAlignment="1" applyProtection="1">
      <protection locked="0"/>
    </xf>
    <xf numFmtId="49" fontId="0" fillId="3" borderId="8" xfId="0" quotePrefix="1" applyNumberFormat="1" applyFill="1" applyBorder="1" applyAlignment="1" applyProtection="1">
      <alignment horizontal="left"/>
      <protection locked="0"/>
    </xf>
    <xf numFmtId="49" fontId="0" fillId="3" borderId="8" xfId="0" applyNumberFormat="1" applyFill="1" applyBorder="1" applyAlignment="1" applyProtection="1">
      <protection locked="0"/>
    </xf>
    <xf numFmtId="0" fontId="4" fillId="5" borderId="8" xfId="2" applyFont="1" applyFill="1" applyBorder="1" applyAlignment="1" applyProtection="1">
      <alignment horizontal="left" wrapText="1"/>
      <protection locked="0"/>
    </xf>
    <xf numFmtId="0" fontId="19" fillId="5" borderId="1" xfId="3" applyFont="1" applyFill="1" applyBorder="1" applyAlignment="1" applyProtection="1">
      <alignment wrapText="1"/>
      <protection locked="0"/>
    </xf>
    <xf numFmtId="49" fontId="0" fillId="3" borderId="8" xfId="0" applyNumberFormat="1" applyFill="1" applyBorder="1" applyAlignment="1" applyProtection="1">
      <alignment horizontal="left"/>
      <protection locked="0"/>
    </xf>
    <xf numFmtId="0" fontId="19" fillId="5" borderId="8" xfId="3" applyFont="1" applyFill="1" applyBorder="1" applyAlignment="1" applyProtection="1">
      <alignment wrapText="1"/>
      <protection locked="0"/>
    </xf>
    <xf numFmtId="0" fontId="19" fillId="5" borderId="32" xfId="3" applyFont="1" applyFill="1" applyBorder="1" applyAlignment="1" applyProtection="1">
      <alignment wrapText="1"/>
      <protection locked="0"/>
    </xf>
    <xf numFmtId="0" fontId="0" fillId="6" borderId="8" xfId="0" applyFill="1" applyBorder="1" applyAlignment="1" applyProtection="1">
      <protection locked="0"/>
    </xf>
    <xf numFmtId="0" fontId="5" fillId="6" borderId="0" xfId="0" applyFont="1" applyFill="1" applyBorder="1" applyAlignment="1" applyProtection="1">
      <alignment vertical="top" wrapText="1"/>
    </xf>
    <xf numFmtId="0" fontId="0" fillId="0" borderId="0" xfId="0" applyProtection="1"/>
    <xf numFmtId="0" fontId="6" fillId="0" borderId="1" xfId="0" applyFont="1" applyFill="1" applyBorder="1" applyAlignment="1" applyProtection="1">
      <protection locked="0"/>
    </xf>
    <xf numFmtId="0" fontId="0" fillId="0" borderId="1" xfId="0" applyFill="1" applyBorder="1" applyAlignment="1" applyProtection="1">
      <protection locked="0"/>
    </xf>
    <xf numFmtId="0" fontId="6" fillId="6" borderId="0" xfId="0" applyFont="1" applyFill="1" applyBorder="1" applyAlignment="1" applyProtection="1"/>
    <xf numFmtId="0" fontId="5" fillId="6" borderId="0" xfId="0" applyFont="1" applyFill="1" applyBorder="1" applyAlignment="1" applyProtection="1">
      <alignment horizontal="left" vertical="top" wrapText="1"/>
    </xf>
    <xf numFmtId="0" fontId="6" fillId="6" borderId="0" xfId="0" applyFont="1" applyFill="1" applyBorder="1" applyAlignment="1" applyProtection="1">
      <alignment wrapText="1"/>
    </xf>
    <xf numFmtId="0" fontId="0" fillId="0" borderId="10" xfId="0" applyBorder="1" applyProtection="1"/>
    <xf numFmtId="0" fontId="9" fillId="0" borderId="1" xfId="1" applyFill="1" applyBorder="1" applyAlignment="1" applyProtection="1">
      <protection locked="0"/>
    </xf>
    <xf numFmtId="0" fontId="5" fillId="6" borderId="0" xfId="0" applyFont="1" applyFill="1" applyBorder="1" applyAlignment="1" applyProtection="1">
      <alignment wrapText="1"/>
    </xf>
    <xf numFmtId="0" fontId="0" fillId="0" borderId="0" xfId="0" applyAlignment="1" applyProtection="1">
      <alignment wrapText="1"/>
    </xf>
    <xf numFmtId="0" fontId="0" fillId="6" borderId="0" xfId="0" applyFill="1" applyAlignment="1" applyProtection="1">
      <alignment vertical="top" wrapText="1"/>
    </xf>
    <xf numFmtId="0" fontId="0" fillId="3" borderId="0" xfId="0" applyFill="1" applyAlignment="1" applyProtection="1">
      <alignment wrapText="1"/>
    </xf>
    <xf numFmtId="0" fontId="0" fillId="0" borderId="0" xfId="0" applyFill="1" applyBorder="1" applyAlignment="1" applyProtection="1"/>
    <xf numFmtId="0" fontId="1" fillId="3" borderId="0" xfId="0" applyFont="1" applyFill="1" applyBorder="1" applyAlignment="1" applyProtection="1">
      <alignment horizontal="right"/>
    </xf>
    <xf numFmtId="0" fontId="0" fillId="0" borderId="0" xfId="0" applyBorder="1" applyAlignment="1" applyProtection="1"/>
    <xf numFmtId="0" fontId="0" fillId="3" borderId="0" xfId="0" applyFill="1" applyBorder="1" applyAlignment="1" applyProtection="1"/>
    <xf numFmtId="0" fontId="0" fillId="4" borderId="1" xfId="0" applyFill="1" applyBorder="1" applyAlignment="1" applyProtection="1">
      <protection locked="0"/>
    </xf>
    <xf numFmtId="0" fontId="17" fillId="3" borderId="0" xfId="0" applyFont="1" applyFill="1" applyBorder="1" applyAlignment="1" applyProtection="1">
      <alignment horizontal="left" wrapText="1"/>
    </xf>
    <xf numFmtId="14" fontId="0" fillId="4" borderId="1" xfId="0" applyNumberFormat="1" applyFill="1" applyBorder="1" applyAlignment="1" applyProtection="1">
      <protection locked="0"/>
    </xf>
    <xf numFmtId="0" fontId="0" fillId="2" borderId="38" xfId="0" applyFill="1" applyBorder="1" applyAlignment="1" applyProtection="1">
      <alignment horizontal="left" vertical="top" wrapText="1"/>
    </xf>
    <xf numFmtId="0" fontId="0" fillId="2" borderId="39" xfId="0" applyFill="1" applyBorder="1" applyAlignment="1" applyProtection="1">
      <alignment horizontal="left" vertical="top" wrapText="1"/>
    </xf>
    <xf numFmtId="0" fontId="0" fillId="2" borderId="40" xfId="0" applyFill="1" applyBorder="1" applyAlignment="1" applyProtection="1">
      <alignment horizontal="left" vertical="top" wrapText="1"/>
    </xf>
    <xf numFmtId="0" fontId="0" fillId="2" borderId="13" xfId="0" applyFill="1" applyBorder="1" applyAlignment="1" applyProtection="1">
      <alignment horizontal="left" vertical="top" wrapText="1"/>
    </xf>
    <xf numFmtId="0" fontId="0" fillId="2" borderId="10" xfId="0" applyFill="1" applyBorder="1" applyAlignment="1" applyProtection="1">
      <alignment horizontal="left" vertical="top" wrapText="1"/>
    </xf>
    <xf numFmtId="0" fontId="0" fillId="2" borderId="42" xfId="0" applyFill="1" applyBorder="1" applyAlignment="1" applyProtection="1">
      <alignment horizontal="left" vertical="top" wrapText="1"/>
    </xf>
    <xf numFmtId="0" fontId="0" fillId="2" borderId="8" xfId="0" applyFill="1" applyBorder="1" applyAlignment="1" applyProtection="1">
      <alignment wrapText="1"/>
    </xf>
    <xf numFmtId="0" fontId="0" fillId="0" borderId="32" xfId="0" applyBorder="1" applyAlignment="1">
      <alignment wrapText="1"/>
    </xf>
    <xf numFmtId="0" fontId="0" fillId="4" borderId="1" xfId="0" applyFill="1" applyBorder="1" applyAlignment="1" applyProtection="1">
      <alignment wrapText="1"/>
      <protection locked="0"/>
    </xf>
    <xf numFmtId="0" fontId="0" fillId="0" borderId="1" xfId="0" applyBorder="1" applyAlignment="1" applyProtection="1">
      <alignment wrapText="1"/>
      <protection locked="0"/>
    </xf>
    <xf numFmtId="0" fontId="0" fillId="2" borderId="43" xfId="0" applyFill="1" applyBorder="1" applyAlignment="1" applyProtection="1">
      <alignment wrapText="1"/>
    </xf>
    <xf numFmtId="0" fontId="0" fillId="4" borderId="8" xfId="0" applyFill="1" applyBorder="1" applyAlignment="1" applyProtection="1">
      <alignment wrapText="1"/>
      <protection locked="0"/>
    </xf>
    <xf numFmtId="0" fontId="0" fillId="4" borderId="43" xfId="0" applyFill="1" applyBorder="1" applyAlignment="1" applyProtection="1">
      <alignment wrapText="1"/>
      <protection locked="0"/>
    </xf>
    <xf numFmtId="0" fontId="0" fillId="0" borderId="32" xfId="0" applyBorder="1" applyAlignment="1" applyProtection="1">
      <alignment wrapText="1"/>
      <protection locked="0"/>
    </xf>
    <xf numFmtId="0" fontId="0" fillId="4" borderId="32" xfId="0" applyFill="1" applyBorder="1" applyAlignment="1" applyProtection="1">
      <alignment wrapText="1"/>
      <protection locked="0"/>
    </xf>
    <xf numFmtId="0" fontId="0" fillId="3" borderId="39" xfId="0" applyFill="1" applyBorder="1" applyAlignment="1" applyProtection="1">
      <alignment wrapText="1"/>
    </xf>
    <xf numFmtId="0" fontId="0" fillId="2" borderId="8" xfId="0" applyFill="1" applyBorder="1" applyAlignment="1" applyProtection="1">
      <alignment horizontal="left" vertical="top" wrapText="1"/>
    </xf>
    <xf numFmtId="0" fontId="0" fillId="2" borderId="43" xfId="0" applyFill="1" applyBorder="1" applyAlignment="1" applyProtection="1">
      <alignment horizontal="left" vertical="top" wrapText="1"/>
    </xf>
    <xf numFmtId="0" fontId="0" fillId="2" borderId="32" xfId="0" applyFill="1" applyBorder="1" applyAlignment="1" applyProtection="1">
      <alignment horizontal="left" vertical="top" wrapText="1"/>
    </xf>
    <xf numFmtId="0" fontId="0" fillId="4" borderId="8" xfId="0" applyFill="1" applyBorder="1" applyAlignment="1" applyProtection="1">
      <alignment vertical="top" wrapText="1"/>
      <protection locked="0"/>
    </xf>
    <xf numFmtId="0" fontId="0" fillId="4" borderId="43" xfId="0" applyFill="1" applyBorder="1" applyAlignment="1" applyProtection="1">
      <alignment vertical="top" wrapText="1"/>
      <protection locked="0"/>
    </xf>
    <xf numFmtId="0" fontId="0" fillId="4" borderId="32" xfId="0" applyFill="1" applyBorder="1" applyAlignment="1" applyProtection="1">
      <alignment vertical="top" wrapText="1"/>
      <protection locked="0"/>
    </xf>
    <xf numFmtId="0" fontId="0" fillId="7" borderId="8" xfId="0" applyFill="1" applyBorder="1" applyAlignment="1">
      <alignment vertical="top" wrapText="1"/>
    </xf>
    <xf numFmtId="0" fontId="0" fillId="7" borderId="43" xfId="0" applyFill="1" applyBorder="1" applyAlignment="1">
      <alignment vertical="top" wrapText="1"/>
    </xf>
    <xf numFmtId="0" fontId="0" fillId="7" borderId="32" xfId="0" applyFill="1" applyBorder="1" applyAlignment="1">
      <alignment vertical="top" wrapText="1"/>
    </xf>
    <xf numFmtId="0" fontId="0" fillId="2" borderId="8" xfId="0" applyFill="1" applyBorder="1" applyAlignment="1" applyProtection="1">
      <alignment vertical="top" wrapText="1"/>
    </xf>
    <xf numFmtId="0" fontId="0" fillId="2" borderId="43" xfId="0" applyFill="1" applyBorder="1" applyAlignment="1" applyProtection="1">
      <alignment vertical="top" wrapText="1"/>
    </xf>
    <xf numFmtId="0" fontId="0" fillId="2" borderId="32" xfId="0" applyFill="1" applyBorder="1" applyAlignment="1" applyProtection="1">
      <alignment vertical="top" wrapText="1"/>
    </xf>
    <xf numFmtId="0" fontId="0" fillId="0" borderId="1" xfId="0" applyBorder="1" applyAlignment="1">
      <alignment wrapText="1"/>
    </xf>
    <xf numFmtId="0" fontId="0" fillId="4" borderId="38" xfId="0" applyFill="1" applyBorder="1" applyAlignment="1" applyProtection="1">
      <alignment wrapText="1"/>
      <protection locked="0"/>
    </xf>
    <xf numFmtId="0" fontId="0" fillId="0" borderId="39" xfId="0" applyBorder="1" applyAlignment="1" applyProtection="1">
      <alignment wrapText="1"/>
      <protection locked="0"/>
    </xf>
    <xf numFmtId="0" fontId="0" fillId="0" borderId="40" xfId="0" applyBorder="1" applyAlignment="1" applyProtection="1">
      <alignment wrapText="1"/>
      <protection locked="0"/>
    </xf>
    <xf numFmtId="0" fontId="0" fillId="4" borderId="37" xfId="0" applyFill="1" applyBorder="1" applyAlignment="1" applyProtection="1">
      <alignment wrapText="1"/>
      <protection locked="0"/>
    </xf>
    <xf numFmtId="0" fontId="0" fillId="0" borderId="0" xfId="0" applyAlignment="1" applyProtection="1">
      <alignment wrapText="1"/>
      <protection locked="0"/>
    </xf>
    <xf numFmtId="0" fontId="0" fillId="0" borderId="41" xfId="0" applyBorder="1" applyAlignment="1" applyProtection="1">
      <alignment wrapText="1"/>
      <protection locked="0"/>
    </xf>
    <xf numFmtId="0" fontId="0" fillId="0" borderId="0" xfId="0" applyBorder="1" applyAlignment="1" applyProtection="1">
      <alignment wrapText="1"/>
      <protection locked="0"/>
    </xf>
    <xf numFmtId="0" fontId="0" fillId="2" borderId="38" xfId="0" applyFill="1" applyBorder="1" applyAlignment="1" applyProtection="1">
      <alignment vertical="top" wrapText="1"/>
    </xf>
    <xf numFmtId="0" fontId="0" fillId="2" borderId="39" xfId="0" applyFill="1" applyBorder="1" applyAlignment="1" applyProtection="1">
      <alignment vertical="top" wrapText="1"/>
    </xf>
    <xf numFmtId="0" fontId="0" fillId="2" borderId="40" xfId="0" applyFill="1" applyBorder="1" applyAlignment="1" applyProtection="1">
      <alignment vertical="top" wrapText="1"/>
    </xf>
    <xf numFmtId="0" fontId="0" fillId="2" borderId="37" xfId="0" applyFill="1" applyBorder="1" applyAlignment="1" applyProtection="1">
      <alignment vertical="top" wrapText="1"/>
    </xf>
    <xf numFmtId="0" fontId="0" fillId="2" borderId="0" xfId="0" applyFill="1" applyAlignment="1" applyProtection="1">
      <alignment vertical="top" wrapText="1"/>
    </xf>
    <xf numFmtId="0" fontId="0" fillId="2" borderId="41" xfId="0" applyFill="1" applyBorder="1" applyAlignment="1" applyProtection="1">
      <alignment vertical="top" wrapText="1"/>
    </xf>
    <xf numFmtId="0" fontId="0" fillId="2" borderId="0" xfId="0" applyFill="1" applyBorder="1" applyAlignment="1" applyProtection="1">
      <alignment vertical="top" wrapText="1"/>
    </xf>
    <xf numFmtId="0" fontId="0" fillId="4" borderId="8" xfId="0" applyFill="1" applyBorder="1" applyAlignment="1" applyProtection="1">
      <alignment horizontal="left" vertical="top" wrapText="1"/>
      <protection locked="0"/>
    </xf>
    <xf numFmtId="0" fontId="0" fillId="0" borderId="43" xfId="0" applyBorder="1" applyAlignment="1" applyProtection="1">
      <alignment wrapText="1"/>
      <protection locked="0"/>
    </xf>
    <xf numFmtId="0" fontId="0" fillId="4" borderId="38" xfId="0" applyFill="1" applyBorder="1" applyAlignment="1" applyProtection="1">
      <alignment horizontal="left" vertical="top" wrapText="1"/>
      <protection locked="0"/>
    </xf>
    <xf numFmtId="0" fontId="0" fillId="4" borderId="13" xfId="0" applyFill="1" applyBorder="1" applyAlignment="1" applyProtection="1">
      <alignment horizontal="left" vertical="top" wrapText="1"/>
      <protection locked="0"/>
    </xf>
    <xf numFmtId="0" fontId="0" fillId="0" borderId="10" xfId="0" applyBorder="1" applyAlignment="1" applyProtection="1">
      <alignment wrapText="1"/>
      <protection locked="0"/>
    </xf>
    <xf numFmtId="0" fontId="0" fillId="0" borderId="42" xfId="0" applyBorder="1" applyAlignment="1" applyProtection="1">
      <alignment wrapText="1"/>
      <protection locked="0"/>
    </xf>
    <xf numFmtId="0" fontId="0" fillId="0" borderId="39" xfId="0" applyBorder="1" applyAlignment="1" applyProtection="1">
      <alignment horizontal="left" vertical="top" wrapText="1"/>
      <protection locked="0"/>
    </xf>
    <xf numFmtId="0" fontId="0" fillId="0" borderId="40" xfId="0" applyBorder="1" applyAlignment="1" applyProtection="1">
      <alignment horizontal="left" vertical="top" wrapText="1"/>
      <protection locked="0"/>
    </xf>
    <xf numFmtId="0" fontId="0" fillId="4" borderId="37" xfId="0" applyFill="1"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41" xfId="0" applyBorder="1" applyAlignment="1" applyProtection="1">
      <alignment horizontal="left" vertical="top" wrapText="1"/>
      <protection locked="0"/>
    </xf>
    <xf numFmtId="0" fontId="0" fillId="0" borderId="10" xfId="0" applyBorder="1" applyAlignment="1" applyProtection="1">
      <alignment horizontal="left" vertical="top" wrapText="1"/>
      <protection locked="0"/>
    </xf>
    <xf numFmtId="0" fontId="0" fillId="0" borderId="42" xfId="0" applyBorder="1" applyAlignment="1" applyProtection="1">
      <alignment horizontal="left" vertical="top" wrapText="1"/>
      <protection locked="0"/>
    </xf>
    <xf numFmtId="0" fontId="0" fillId="4" borderId="39" xfId="0" applyFill="1" applyBorder="1" applyAlignment="1" applyProtection="1">
      <alignment horizontal="left" vertical="top" wrapText="1"/>
      <protection locked="0"/>
    </xf>
    <xf numFmtId="0" fontId="0" fillId="4" borderId="40" xfId="0" applyFill="1" applyBorder="1" applyAlignment="1" applyProtection="1">
      <alignment horizontal="left" vertical="top" wrapText="1"/>
      <protection locked="0"/>
    </xf>
    <xf numFmtId="0" fontId="0" fillId="2" borderId="37" xfId="0" applyFill="1" applyBorder="1" applyAlignment="1" applyProtection="1">
      <alignment horizontal="left" vertical="top" wrapText="1"/>
    </xf>
    <xf numFmtId="0" fontId="0" fillId="2" borderId="0" xfId="0" applyFill="1" applyAlignment="1" applyProtection="1">
      <alignment horizontal="left" vertical="top" wrapText="1"/>
    </xf>
    <xf numFmtId="0" fontId="0" fillId="2" borderId="41" xfId="0" applyFill="1" applyBorder="1" applyAlignment="1" applyProtection="1">
      <alignment horizontal="left" vertical="top" wrapText="1"/>
    </xf>
    <xf numFmtId="0" fontId="0" fillId="4" borderId="0" xfId="0" applyFill="1" applyAlignment="1" applyProtection="1">
      <alignment horizontal="left" vertical="top" wrapText="1"/>
      <protection locked="0"/>
    </xf>
    <xf numFmtId="0" fontId="0" fillId="4" borderId="41" xfId="0" applyFill="1" applyBorder="1" applyAlignment="1" applyProtection="1">
      <alignment horizontal="left" vertical="top" wrapText="1"/>
      <protection locked="0"/>
    </xf>
    <xf numFmtId="0" fontId="0" fillId="4" borderId="10" xfId="0" applyFill="1" applyBorder="1" applyAlignment="1" applyProtection="1">
      <alignment horizontal="left" vertical="top" wrapText="1"/>
      <protection locked="0"/>
    </xf>
    <xf numFmtId="0" fontId="0" fillId="4" borderId="42" xfId="0" applyFill="1" applyBorder="1" applyAlignment="1" applyProtection="1">
      <alignment horizontal="left" vertical="top" wrapText="1"/>
      <protection locked="0"/>
    </xf>
    <xf numFmtId="0" fontId="0" fillId="3" borderId="0" xfId="0" applyFill="1" applyAlignment="1" applyProtection="1">
      <alignment vertical="top" wrapText="1"/>
    </xf>
    <xf numFmtId="0" fontId="5" fillId="3" borderId="0" xfId="0" applyFont="1" applyFill="1" applyAlignment="1" applyProtection="1">
      <alignment wrapText="1"/>
    </xf>
    <xf numFmtId="0" fontId="0" fillId="2" borderId="0" xfId="0" applyFill="1" applyBorder="1" applyAlignment="1" applyProtection="1">
      <alignment horizontal="left" vertical="top" wrapText="1"/>
    </xf>
    <xf numFmtId="0" fontId="0" fillId="2" borderId="1" xfId="0" applyFill="1" applyBorder="1" applyAlignment="1" applyProtection="1">
      <alignment wrapText="1"/>
    </xf>
    <xf numFmtId="0" fontId="0" fillId="2" borderId="44" xfId="0" applyFill="1" applyBorder="1" applyAlignment="1" applyProtection="1">
      <alignment wrapText="1"/>
    </xf>
    <xf numFmtId="0" fontId="5" fillId="2" borderId="1" xfId="0" applyFont="1" applyFill="1" applyBorder="1" applyAlignment="1" applyProtection="1">
      <alignment wrapText="1"/>
    </xf>
    <xf numFmtId="0" fontId="0" fillId="2" borderId="44" xfId="0" applyFill="1" applyBorder="1" applyAlignment="1" applyProtection="1"/>
    <xf numFmtId="0" fontId="15" fillId="2" borderId="44" xfId="0" applyFont="1" applyFill="1" applyBorder="1" applyAlignment="1" applyProtection="1">
      <alignment horizontal="center" wrapText="1"/>
    </xf>
    <xf numFmtId="0" fontId="15" fillId="0" borderId="33" xfId="0" applyFont="1" applyBorder="1" applyAlignment="1">
      <alignment wrapText="1"/>
    </xf>
    <xf numFmtId="0" fontId="0" fillId="2" borderId="8" xfId="0" applyFill="1" applyBorder="1" applyAlignment="1" applyProtection="1">
      <alignment horizontal="center"/>
    </xf>
    <xf numFmtId="0" fontId="0" fillId="2" borderId="32" xfId="0" applyFill="1" applyBorder="1" applyAlignment="1" applyProtection="1">
      <alignment horizontal="center"/>
    </xf>
    <xf numFmtId="0" fontId="5" fillId="2" borderId="8" xfId="0" applyFont="1" applyFill="1" applyBorder="1" applyAlignment="1" applyProtection="1">
      <alignment horizontal="left" wrapText="1"/>
    </xf>
    <xf numFmtId="0" fontId="5" fillId="2" borderId="43" xfId="0" applyFont="1" applyFill="1" applyBorder="1" applyAlignment="1" applyProtection="1">
      <alignment horizontal="left" wrapText="1"/>
    </xf>
    <xf numFmtId="0" fontId="0" fillId="0" borderId="43" xfId="0" applyBorder="1" applyAlignment="1" applyProtection="1">
      <alignment horizontal="left" wrapText="1"/>
    </xf>
    <xf numFmtId="0" fontId="0" fillId="0" borderId="43" xfId="0" applyBorder="1" applyAlignment="1">
      <alignment horizontal="left" wrapText="1"/>
    </xf>
    <xf numFmtId="0" fontId="0" fillId="0" borderId="32" xfId="0" applyBorder="1" applyAlignment="1">
      <alignment horizontal="left" wrapText="1"/>
    </xf>
    <xf numFmtId="0" fontId="5" fillId="2" borderId="1" xfId="0" applyFont="1" applyFill="1" applyBorder="1" applyAlignment="1" applyProtection="1"/>
    <xf numFmtId="0" fontId="0" fillId="2" borderId="1" xfId="0" applyFill="1" applyBorder="1" applyAlignment="1" applyProtection="1"/>
    <xf numFmtId="0" fontId="5" fillId="2" borderId="44" xfId="0" applyFont="1" applyFill="1" applyBorder="1" applyAlignment="1" applyProtection="1">
      <alignment horizontal="left" wrapText="1"/>
    </xf>
    <xf numFmtId="0" fontId="0" fillId="2" borderId="45" xfId="0" applyFill="1" applyBorder="1" applyAlignment="1" applyProtection="1">
      <alignment horizontal="left" wrapText="1"/>
    </xf>
    <xf numFmtId="0" fontId="0" fillId="2" borderId="33" xfId="0" applyFill="1" applyBorder="1" applyAlignment="1" applyProtection="1">
      <alignment horizontal="left" wrapText="1"/>
    </xf>
  </cellXfs>
  <cellStyles count="4">
    <cellStyle name="Hyperlink" xfId="1" builtinId="8"/>
    <cellStyle name="Normal" xfId="0" builtinId="0"/>
    <cellStyle name="Normal_Sheet1" xfId="2"/>
    <cellStyle name="Normal_Sheet1 (2)" xfId="3"/>
  </cellStyles>
  <dxfs count="1992">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DDDDDD"/>
      <rgbColor rgb="00808080"/>
      <rgbColor rgb="009999FF"/>
      <rgbColor rgb="00993366"/>
      <rgbColor rgb="00FFFFCC"/>
      <rgbColor rgb="00CCFFFF"/>
      <rgbColor rgb="00660066"/>
      <rgbColor rgb="00FF8080"/>
      <rgbColor rgb="000066CC"/>
      <rgbColor rgb="00CCCCFF"/>
      <rgbColor rgb="00000080"/>
      <rgbColor rgb="00FF00FF"/>
      <rgbColor rgb="0000CC00"/>
      <rgbColor rgb="00FF0000"/>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ata%20Files%20and%20Folders/sepa/Sepamaster/2011/Orkneymaster.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GENERAL GUIDELINES &amp; SITE INFO"/>
      <sheetName val="SPRI DECLARATION"/>
      <sheetName val="CALCULATIONS"/>
      <sheetName val="ADDITIONAL SPRI INFO"/>
      <sheetName val="Jan"/>
      <sheetName val="Feb"/>
      <sheetName val="Mar"/>
      <sheetName val="Apr"/>
      <sheetName val="May"/>
      <sheetName val="June"/>
      <sheetName val="July"/>
      <sheetName val="Aug"/>
      <sheetName val="Sept"/>
      <sheetName val="Oct"/>
      <sheetName val="Nov"/>
      <sheetName val="Dec"/>
      <sheetName val="Chem-SCAP1"/>
      <sheetName val="Chem-EDA1"/>
      <sheetName val="Chem-MILL1"/>
      <sheetName val="Chem-MIL1"/>
      <sheetName val="Chem-PUL1"/>
      <sheetName val="Chem-TOYN1"/>
      <sheetName val="Chem-VEA1"/>
      <sheetName val="Chem-SiteID1"/>
      <sheetName val="Chem-SiteID2"/>
      <sheetName val="Chem-SiteID3"/>
      <sheetName val="Chem-SiteID4"/>
      <sheetName val="Chem-SiteID5"/>
    </sheetNames>
    <sheetDataSet>
      <sheetData sheetId="0" refreshError="1"/>
      <sheetData sheetId="1" refreshError="1"/>
      <sheetData sheetId="2" refreshError="1"/>
      <sheetData sheetId="3" refreshError="1"/>
      <sheetData sheetId="4">
        <row r="8">
          <cell r="G8">
            <v>968</v>
          </cell>
          <cell r="J8">
            <v>0</v>
          </cell>
          <cell r="K8">
            <v>0</v>
          </cell>
          <cell r="M8">
            <v>0</v>
          </cell>
          <cell r="N8">
            <v>0</v>
          </cell>
          <cell r="P8">
            <v>0</v>
          </cell>
          <cell r="Q8">
            <v>0</v>
          </cell>
          <cell r="S8">
            <v>0</v>
          </cell>
          <cell r="T8">
            <v>0</v>
          </cell>
          <cell r="V8">
            <v>0</v>
          </cell>
          <cell r="W8">
            <v>0</v>
          </cell>
        </row>
        <row r="9">
          <cell r="G9">
            <v>800</v>
          </cell>
          <cell r="J9">
            <v>0</v>
          </cell>
          <cell r="K9">
            <v>0</v>
          </cell>
          <cell r="M9">
            <v>0</v>
          </cell>
          <cell r="N9">
            <v>0</v>
          </cell>
          <cell r="P9">
            <v>0</v>
          </cell>
          <cell r="Q9">
            <v>0</v>
          </cell>
          <cell r="S9">
            <v>0</v>
          </cell>
          <cell r="T9">
            <v>0</v>
          </cell>
          <cell r="V9">
            <v>0</v>
          </cell>
          <cell r="W9">
            <v>0</v>
          </cell>
        </row>
        <row r="10">
          <cell r="G10">
            <v>800</v>
          </cell>
          <cell r="J10">
            <v>0</v>
          </cell>
          <cell r="K10">
            <v>0</v>
          </cell>
          <cell r="M10">
            <v>0</v>
          </cell>
          <cell r="N10">
            <v>0</v>
          </cell>
          <cell r="P10">
            <v>0</v>
          </cell>
          <cell r="Q10">
            <v>0</v>
          </cell>
          <cell r="S10">
            <v>0</v>
          </cell>
          <cell r="T10">
            <v>0</v>
          </cell>
          <cell r="V10">
            <v>0</v>
          </cell>
          <cell r="W10">
            <v>0</v>
          </cell>
        </row>
        <row r="11">
          <cell r="G11">
            <v>750</v>
          </cell>
          <cell r="J11">
            <v>0</v>
          </cell>
          <cell r="K11">
            <v>0</v>
          </cell>
          <cell r="M11">
            <v>0</v>
          </cell>
          <cell r="N11">
            <v>0</v>
          </cell>
          <cell r="P11">
            <v>0</v>
          </cell>
          <cell r="Q11">
            <v>0</v>
          </cell>
          <cell r="S11">
            <v>0</v>
          </cell>
          <cell r="T11">
            <v>0</v>
          </cell>
          <cell r="V11">
            <v>0</v>
          </cell>
          <cell r="W11">
            <v>0</v>
          </cell>
        </row>
        <row r="12">
          <cell r="G12">
            <v>980</v>
          </cell>
          <cell r="J12">
            <v>0</v>
          </cell>
          <cell r="K12">
            <v>0</v>
          </cell>
          <cell r="M12">
            <v>0</v>
          </cell>
          <cell r="N12">
            <v>0</v>
          </cell>
          <cell r="P12">
            <v>0</v>
          </cell>
          <cell r="Q12">
            <v>0</v>
          </cell>
          <cell r="S12">
            <v>0</v>
          </cell>
          <cell r="T12">
            <v>0</v>
          </cell>
          <cell r="V12">
            <v>0</v>
          </cell>
          <cell r="W12">
            <v>0</v>
          </cell>
        </row>
        <row r="13">
          <cell r="G13">
            <v>650</v>
          </cell>
          <cell r="J13">
            <v>0</v>
          </cell>
          <cell r="K13">
            <v>0</v>
          </cell>
          <cell r="M13">
            <v>0</v>
          </cell>
          <cell r="N13">
            <v>0</v>
          </cell>
          <cell r="P13">
            <v>0</v>
          </cell>
          <cell r="Q13">
            <v>0</v>
          </cell>
          <cell r="S13">
            <v>0</v>
          </cell>
          <cell r="T13">
            <v>0</v>
          </cell>
          <cell r="V13">
            <v>0</v>
          </cell>
          <cell r="W13">
            <v>0</v>
          </cell>
        </row>
        <row r="14">
          <cell r="G14">
            <v>1264</v>
          </cell>
          <cell r="J14">
            <v>0</v>
          </cell>
          <cell r="K14">
            <v>0</v>
          </cell>
          <cell r="M14">
            <v>0</v>
          </cell>
          <cell r="N14">
            <v>0</v>
          </cell>
          <cell r="P14">
            <v>0</v>
          </cell>
          <cell r="Q14">
            <v>0</v>
          </cell>
          <cell r="S14">
            <v>0</v>
          </cell>
          <cell r="T14">
            <v>0</v>
          </cell>
          <cell r="V14">
            <v>0</v>
          </cell>
          <cell r="W14">
            <v>0</v>
          </cell>
        </row>
      </sheetData>
      <sheetData sheetId="5">
        <row r="8">
          <cell r="G8">
            <v>968</v>
          </cell>
          <cell r="J8">
            <v>0</v>
          </cell>
          <cell r="K8">
            <v>0</v>
          </cell>
          <cell r="M8">
            <v>0</v>
          </cell>
          <cell r="N8">
            <v>0</v>
          </cell>
          <cell r="P8">
            <v>0</v>
          </cell>
          <cell r="Q8">
            <v>0</v>
          </cell>
          <cell r="S8">
            <v>0</v>
          </cell>
          <cell r="T8">
            <v>0</v>
          </cell>
          <cell r="V8">
            <v>0</v>
          </cell>
          <cell r="W8">
            <v>0</v>
          </cell>
        </row>
        <row r="9">
          <cell r="G9">
            <v>800</v>
          </cell>
          <cell r="J9">
            <v>0</v>
          </cell>
          <cell r="K9">
            <v>0</v>
          </cell>
          <cell r="M9">
            <v>0</v>
          </cell>
          <cell r="N9">
            <v>0</v>
          </cell>
          <cell r="P9">
            <v>0</v>
          </cell>
          <cell r="Q9">
            <v>0</v>
          </cell>
          <cell r="S9">
            <v>0</v>
          </cell>
          <cell r="T9">
            <v>0</v>
          </cell>
          <cell r="V9">
            <v>0</v>
          </cell>
          <cell r="W9">
            <v>0</v>
          </cell>
        </row>
        <row r="10">
          <cell r="G10">
            <v>800</v>
          </cell>
          <cell r="J10">
            <v>0</v>
          </cell>
          <cell r="K10">
            <v>0</v>
          </cell>
          <cell r="M10">
            <v>0</v>
          </cell>
          <cell r="N10">
            <v>0</v>
          </cell>
          <cell r="P10">
            <v>0</v>
          </cell>
          <cell r="Q10">
            <v>0</v>
          </cell>
          <cell r="S10">
            <v>0</v>
          </cell>
          <cell r="T10">
            <v>0</v>
          </cell>
          <cell r="V10">
            <v>0</v>
          </cell>
          <cell r="W10">
            <v>0</v>
          </cell>
        </row>
        <row r="11">
          <cell r="G11">
            <v>750</v>
          </cell>
          <cell r="J11">
            <v>0</v>
          </cell>
          <cell r="K11">
            <v>0</v>
          </cell>
          <cell r="M11">
            <v>0</v>
          </cell>
          <cell r="N11">
            <v>0</v>
          </cell>
          <cell r="P11">
            <v>0</v>
          </cell>
          <cell r="Q11">
            <v>0</v>
          </cell>
          <cell r="S11">
            <v>0</v>
          </cell>
          <cell r="T11">
            <v>0</v>
          </cell>
          <cell r="V11">
            <v>0</v>
          </cell>
          <cell r="W11">
            <v>0</v>
          </cell>
        </row>
        <row r="12">
          <cell r="G12">
            <v>980</v>
          </cell>
          <cell r="J12">
            <v>0</v>
          </cell>
          <cell r="K12">
            <v>0</v>
          </cell>
          <cell r="M12">
            <v>0</v>
          </cell>
          <cell r="N12">
            <v>0</v>
          </cell>
          <cell r="P12">
            <v>0</v>
          </cell>
          <cell r="Q12">
            <v>0</v>
          </cell>
          <cell r="S12">
            <v>0</v>
          </cell>
          <cell r="T12">
            <v>0</v>
          </cell>
          <cell r="V12">
            <v>0</v>
          </cell>
          <cell r="W12">
            <v>0</v>
          </cell>
        </row>
        <row r="13">
          <cell r="G13">
            <v>650</v>
          </cell>
          <cell r="J13">
            <v>0</v>
          </cell>
          <cell r="K13">
            <v>0</v>
          </cell>
          <cell r="M13">
            <v>0</v>
          </cell>
          <cell r="N13">
            <v>0</v>
          </cell>
          <cell r="P13">
            <v>0</v>
          </cell>
          <cell r="Q13">
            <v>0</v>
          </cell>
          <cell r="S13">
            <v>0</v>
          </cell>
          <cell r="T13">
            <v>0</v>
          </cell>
          <cell r="V13">
            <v>0</v>
          </cell>
          <cell r="W13">
            <v>0</v>
          </cell>
        </row>
        <row r="14">
          <cell r="G14">
            <v>1264</v>
          </cell>
          <cell r="J14">
            <v>0</v>
          </cell>
          <cell r="K14">
            <v>0</v>
          </cell>
          <cell r="M14">
            <v>0</v>
          </cell>
          <cell r="N14">
            <v>0</v>
          </cell>
          <cell r="P14">
            <v>0</v>
          </cell>
          <cell r="Q14">
            <v>0</v>
          </cell>
          <cell r="S14">
            <v>0</v>
          </cell>
          <cell r="T14">
            <v>0</v>
          </cell>
          <cell r="V14">
            <v>0</v>
          </cell>
          <cell r="W14">
            <v>0</v>
          </cell>
        </row>
      </sheetData>
      <sheetData sheetId="6">
        <row r="8">
          <cell r="J8">
            <v>0</v>
          </cell>
          <cell r="M8">
            <v>0</v>
          </cell>
          <cell r="P8">
            <v>0</v>
          </cell>
          <cell r="S8">
            <v>0</v>
          </cell>
          <cell r="V8">
            <v>0</v>
          </cell>
        </row>
        <row r="9">
          <cell r="J9">
            <v>0</v>
          </cell>
          <cell r="M9">
            <v>0</v>
          </cell>
          <cell r="P9">
            <v>0</v>
          </cell>
          <cell r="S9">
            <v>0</v>
          </cell>
          <cell r="V9">
            <v>0</v>
          </cell>
        </row>
        <row r="10">
          <cell r="J10">
            <v>0</v>
          </cell>
          <cell r="M10">
            <v>0</v>
          </cell>
          <cell r="P10">
            <v>0</v>
          </cell>
          <cell r="S10">
            <v>0</v>
          </cell>
          <cell r="V10">
            <v>0</v>
          </cell>
        </row>
        <row r="11">
          <cell r="J11">
            <v>0</v>
          </cell>
          <cell r="M11">
            <v>0</v>
          </cell>
          <cell r="P11">
            <v>0</v>
          </cell>
          <cell r="S11">
            <v>0</v>
          </cell>
          <cell r="V11">
            <v>0</v>
          </cell>
        </row>
        <row r="12">
          <cell r="J12">
            <v>0</v>
          </cell>
          <cell r="M12">
            <v>0</v>
          </cell>
          <cell r="P12">
            <v>0</v>
          </cell>
          <cell r="S12">
            <v>0</v>
          </cell>
          <cell r="V12">
            <v>0</v>
          </cell>
        </row>
        <row r="13">
          <cell r="J13">
            <v>0</v>
          </cell>
          <cell r="M13">
            <v>0</v>
          </cell>
          <cell r="P13">
            <v>0</v>
          </cell>
          <cell r="S13">
            <v>0</v>
          </cell>
          <cell r="V13">
            <v>0</v>
          </cell>
        </row>
        <row r="14">
          <cell r="J14">
            <v>0</v>
          </cell>
          <cell r="M14">
            <v>0</v>
          </cell>
          <cell r="P14">
            <v>0</v>
          </cell>
          <cell r="S14">
            <v>0</v>
          </cell>
          <cell r="V14">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ally.davies@scottishseafarms.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sheetPr codeName="Sheet1"/>
  <dimension ref="A1:Y274"/>
  <sheetViews>
    <sheetView topLeftCell="A23" workbookViewId="0">
      <selection activeCell="G50" sqref="G50:H50"/>
    </sheetView>
  </sheetViews>
  <sheetFormatPr defaultColWidth="0" defaultRowHeight="12.75" zeroHeight="1"/>
  <cols>
    <col min="1" max="1" width="1.7109375" style="67" customWidth="1"/>
    <col min="2" max="2" width="5.7109375" style="83" customWidth="1"/>
    <col min="3" max="3" width="36.42578125" style="38" customWidth="1"/>
    <col min="4" max="4" width="9.28515625" style="38" customWidth="1"/>
    <col min="5" max="5" width="2.42578125" style="38" customWidth="1"/>
    <col min="6" max="6" width="15" style="38" customWidth="1"/>
    <col min="7" max="7" width="14.85546875" style="38" customWidth="1"/>
    <col min="8" max="8" width="13.7109375" style="38" customWidth="1"/>
    <col min="9" max="9" width="9.28515625" style="38" customWidth="1"/>
    <col min="10" max="10" width="8.5703125" style="38" customWidth="1"/>
    <col min="11" max="12" width="9.28515625" style="38" customWidth="1"/>
    <col min="13" max="13" width="7.7109375" style="38" customWidth="1"/>
    <col min="14" max="14" width="9.28515625" style="38" customWidth="1"/>
    <col min="15" max="15" width="3.7109375" style="83" customWidth="1"/>
    <col min="16" max="25" width="9.28515625" style="43" customWidth="1"/>
    <col min="26" max="16384" width="9.28515625" style="38" hidden="1"/>
  </cols>
  <sheetData>
    <row r="1" spans="2:25" ht="7.5" customHeight="1" thickBot="1">
      <c r="B1" s="67"/>
      <c r="C1" s="67"/>
      <c r="D1" s="67"/>
      <c r="E1" s="67"/>
      <c r="F1" s="67"/>
      <c r="G1" s="67"/>
      <c r="H1" s="67"/>
      <c r="I1" s="67"/>
      <c r="J1" s="67"/>
      <c r="K1" s="67"/>
      <c r="L1" s="67"/>
      <c r="M1" s="67"/>
      <c r="N1" s="67"/>
      <c r="O1" s="67"/>
      <c r="P1" s="67"/>
      <c r="Q1" s="67"/>
      <c r="R1" s="67"/>
      <c r="S1" s="67"/>
      <c r="T1" s="67"/>
      <c r="U1" s="67"/>
      <c r="V1" s="67"/>
      <c r="W1" s="67"/>
      <c r="X1" s="67"/>
      <c r="Y1" s="67"/>
    </row>
    <row r="2" spans="2:25" ht="8.25" customHeight="1">
      <c r="B2" s="74"/>
      <c r="C2" s="75"/>
      <c r="D2" s="75"/>
      <c r="E2" s="75"/>
      <c r="F2" s="75"/>
      <c r="G2" s="75"/>
      <c r="H2" s="75"/>
      <c r="I2" s="75"/>
      <c r="J2" s="75"/>
      <c r="K2" s="75"/>
      <c r="L2" s="75"/>
      <c r="M2" s="75"/>
      <c r="N2" s="75"/>
      <c r="O2" s="71"/>
      <c r="P2" s="67"/>
      <c r="Q2" s="67"/>
      <c r="R2" s="67"/>
      <c r="S2" s="67"/>
      <c r="T2" s="67"/>
      <c r="U2" s="67"/>
      <c r="V2" s="67"/>
      <c r="W2" s="67"/>
      <c r="X2" s="67"/>
      <c r="Y2" s="67"/>
    </row>
    <row r="3" spans="2:25" ht="15.75">
      <c r="B3" s="76"/>
      <c r="C3" s="77" t="s">
        <v>238</v>
      </c>
      <c r="D3" s="77"/>
      <c r="E3" s="77"/>
      <c r="F3" s="78"/>
      <c r="G3" s="79"/>
      <c r="H3" s="79"/>
      <c r="I3" s="79"/>
      <c r="J3" s="79"/>
      <c r="K3" s="79"/>
      <c r="L3" s="79"/>
      <c r="M3" s="79"/>
      <c r="N3" s="79"/>
      <c r="O3" s="72"/>
      <c r="P3" s="67"/>
      <c r="Q3" s="67"/>
      <c r="R3" s="67"/>
      <c r="S3" s="67"/>
      <c r="T3" s="67"/>
      <c r="U3" s="67"/>
      <c r="V3" s="67"/>
      <c r="W3" s="67"/>
      <c r="X3" s="67"/>
      <c r="Y3" s="67"/>
    </row>
    <row r="4" spans="2:25" ht="8.25" customHeight="1">
      <c r="B4" s="76"/>
      <c r="C4" s="77"/>
      <c r="D4" s="77"/>
      <c r="E4" s="77"/>
      <c r="F4" s="78"/>
      <c r="G4" s="79"/>
      <c r="H4" s="79"/>
      <c r="I4" s="79"/>
      <c r="J4" s="79"/>
      <c r="K4" s="79"/>
      <c r="L4" s="79"/>
      <c r="M4" s="79"/>
      <c r="N4" s="79"/>
      <c r="O4" s="72"/>
      <c r="P4" s="67"/>
      <c r="Q4" s="67"/>
      <c r="R4" s="67"/>
      <c r="S4" s="67"/>
      <c r="T4" s="67"/>
      <c r="U4" s="67"/>
      <c r="V4" s="67"/>
      <c r="W4" s="67"/>
      <c r="X4" s="67"/>
      <c r="Y4" s="67"/>
    </row>
    <row r="5" spans="2:25" ht="15.75">
      <c r="B5" s="76"/>
      <c r="C5" s="77" t="s">
        <v>109</v>
      </c>
      <c r="D5" s="77"/>
      <c r="E5" s="77"/>
      <c r="F5" s="78"/>
      <c r="G5" s="79"/>
      <c r="H5" s="79"/>
      <c r="I5" s="79"/>
      <c r="J5" s="79"/>
      <c r="K5" s="79"/>
      <c r="L5" s="79"/>
      <c r="M5" s="79"/>
      <c r="N5" s="79"/>
      <c r="O5" s="72"/>
      <c r="P5" s="67"/>
      <c r="Q5" s="67"/>
      <c r="R5" s="67"/>
      <c r="S5" s="67"/>
      <c r="T5" s="67"/>
      <c r="U5" s="67"/>
      <c r="V5" s="67"/>
      <c r="W5" s="67"/>
      <c r="X5" s="67"/>
      <c r="Y5" s="67"/>
    </row>
    <row r="6" spans="2:25" ht="27.75" customHeight="1">
      <c r="B6" s="76"/>
      <c r="C6" s="177" t="s">
        <v>154</v>
      </c>
      <c r="D6" s="178"/>
      <c r="E6" s="178"/>
      <c r="F6" s="178"/>
      <c r="G6" s="178"/>
      <c r="H6" s="178"/>
      <c r="I6" s="178"/>
      <c r="J6" s="178"/>
      <c r="K6" s="178"/>
      <c r="L6" s="178"/>
      <c r="M6" s="178"/>
      <c r="N6" s="178"/>
      <c r="O6" s="72"/>
      <c r="P6" s="67"/>
      <c r="Q6" s="67"/>
      <c r="R6" s="67"/>
      <c r="S6" s="67"/>
      <c r="T6" s="67"/>
      <c r="U6" s="67"/>
      <c r="V6" s="67"/>
      <c r="W6" s="67"/>
      <c r="X6" s="67"/>
      <c r="Y6" s="67"/>
    </row>
    <row r="7" spans="2:25" ht="10.5" customHeight="1">
      <c r="B7" s="76"/>
      <c r="C7" s="80"/>
      <c r="D7" s="81"/>
      <c r="E7" s="81"/>
      <c r="F7" s="81"/>
      <c r="G7" s="81"/>
      <c r="H7" s="81"/>
      <c r="I7" s="81"/>
      <c r="J7" s="81"/>
      <c r="K7" s="81"/>
      <c r="L7" s="81"/>
      <c r="M7" s="81"/>
      <c r="N7" s="81"/>
      <c r="O7" s="72"/>
      <c r="P7" s="67"/>
      <c r="Q7" s="67"/>
      <c r="R7" s="67"/>
      <c r="S7" s="67"/>
      <c r="T7" s="67"/>
      <c r="U7" s="67"/>
      <c r="V7" s="67"/>
      <c r="W7" s="67"/>
      <c r="X7" s="67"/>
      <c r="Y7" s="67"/>
    </row>
    <row r="8" spans="2:25" ht="15.75">
      <c r="B8" s="76"/>
      <c r="C8" s="77" t="s">
        <v>201</v>
      </c>
      <c r="D8" s="77"/>
      <c r="E8" s="77"/>
      <c r="F8" s="78"/>
      <c r="G8" s="79"/>
      <c r="H8" s="79"/>
      <c r="I8" s="79"/>
      <c r="J8" s="79"/>
      <c r="K8" s="79"/>
      <c r="L8" s="79"/>
      <c r="M8" s="79"/>
      <c r="N8" s="79"/>
      <c r="O8" s="72"/>
      <c r="P8" s="67"/>
      <c r="Q8" s="67"/>
      <c r="R8" s="67"/>
      <c r="S8" s="67"/>
      <c r="T8" s="67"/>
      <c r="U8" s="67"/>
      <c r="V8" s="67"/>
      <c r="W8" s="67"/>
      <c r="X8" s="67"/>
      <c r="Y8" s="67"/>
    </row>
    <row r="9" spans="2:25">
      <c r="B9" s="76"/>
      <c r="C9" s="177" t="s">
        <v>202</v>
      </c>
      <c r="D9" s="177"/>
      <c r="E9" s="177"/>
      <c r="F9" s="177"/>
      <c r="G9" s="177"/>
      <c r="H9" s="177"/>
      <c r="I9" s="177"/>
      <c r="J9" s="177"/>
      <c r="K9" s="177"/>
      <c r="L9" s="177"/>
      <c r="M9" s="177"/>
      <c r="N9" s="177"/>
      <c r="O9" s="72"/>
      <c r="P9" s="67"/>
      <c r="Q9" s="67"/>
      <c r="R9" s="67"/>
      <c r="S9" s="67"/>
      <c r="T9" s="67"/>
      <c r="U9" s="67"/>
      <c r="V9" s="67"/>
      <c r="W9" s="67"/>
      <c r="X9" s="67"/>
      <c r="Y9" s="67"/>
    </row>
    <row r="10" spans="2:25">
      <c r="B10" s="76"/>
      <c r="C10" s="177"/>
      <c r="D10" s="177"/>
      <c r="E10" s="177"/>
      <c r="F10" s="177"/>
      <c r="G10" s="177"/>
      <c r="H10" s="177"/>
      <c r="I10" s="177"/>
      <c r="J10" s="177"/>
      <c r="K10" s="177"/>
      <c r="L10" s="177"/>
      <c r="M10" s="177"/>
      <c r="N10" s="177"/>
      <c r="O10" s="72"/>
      <c r="P10" s="67"/>
      <c r="Q10" s="67"/>
      <c r="R10" s="67"/>
      <c r="S10" s="67"/>
      <c r="T10" s="67"/>
      <c r="U10" s="67"/>
      <c r="V10" s="67"/>
      <c r="W10" s="67"/>
      <c r="X10" s="67"/>
      <c r="Y10" s="67"/>
    </row>
    <row r="11" spans="2:25">
      <c r="B11" s="76"/>
      <c r="C11" s="79"/>
      <c r="D11" s="79"/>
      <c r="E11" s="79"/>
      <c r="F11" s="79"/>
      <c r="G11" s="79"/>
      <c r="H11" s="79"/>
      <c r="I11" s="79"/>
      <c r="J11" s="79"/>
      <c r="K11" s="79"/>
      <c r="L11" s="79"/>
      <c r="M11" s="79"/>
      <c r="N11" s="79"/>
      <c r="O11" s="72"/>
      <c r="P11" s="67"/>
      <c r="Q11" s="67"/>
      <c r="R11" s="67"/>
      <c r="S11" s="67"/>
      <c r="T11" s="67"/>
      <c r="U11" s="67"/>
      <c r="V11" s="67"/>
      <c r="W11" s="67"/>
      <c r="X11" s="67"/>
      <c r="Y11" s="67"/>
    </row>
    <row r="12" spans="2:25" ht="12.75" customHeight="1">
      <c r="B12" s="76"/>
      <c r="C12" s="82" t="s">
        <v>20</v>
      </c>
      <c r="D12" s="79"/>
      <c r="E12" s="79"/>
      <c r="F12" s="79"/>
      <c r="G12" s="79"/>
      <c r="H12" s="79"/>
      <c r="I12" s="79"/>
      <c r="J12" s="79"/>
      <c r="K12" s="79"/>
      <c r="L12" s="79"/>
      <c r="M12" s="79"/>
      <c r="N12" s="79"/>
      <c r="O12" s="72"/>
      <c r="P12" s="67"/>
      <c r="Q12" s="67"/>
      <c r="R12" s="67"/>
      <c r="S12" s="67"/>
      <c r="T12" s="67"/>
      <c r="U12" s="67"/>
      <c r="V12" s="67"/>
      <c r="W12" s="67"/>
      <c r="X12" s="67"/>
      <c r="Y12" s="67"/>
    </row>
    <row r="13" spans="2:25" ht="12.75" customHeight="1">
      <c r="B13" s="76"/>
      <c r="C13" s="168" t="s">
        <v>50</v>
      </c>
      <c r="D13" s="168"/>
      <c r="E13" s="168"/>
      <c r="F13" s="168"/>
      <c r="G13" s="168"/>
      <c r="H13" s="168"/>
      <c r="I13" s="168"/>
      <c r="J13" s="168"/>
      <c r="K13" s="168"/>
      <c r="L13" s="168"/>
      <c r="M13" s="168"/>
      <c r="N13" s="168"/>
      <c r="O13" s="72"/>
      <c r="P13" s="67"/>
      <c r="Q13" s="67"/>
      <c r="R13" s="67"/>
      <c r="S13" s="67"/>
      <c r="T13" s="67"/>
      <c r="U13" s="67"/>
      <c r="V13" s="67"/>
      <c r="W13" s="67"/>
      <c r="X13" s="67"/>
      <c r="Y13" s="67"/>
    </row>
    <row r="14" spans="2:25" ht="12.75" customHeight="1">
      <c r="B14" s="76"/>
      <c r="C14" s="168" t="s">
        <v>239</v>
      </c>
      <c r="D14" s="168"/>
      <c r="E14" s="168"/>
      <c r="F14" s="168"/>
      <c r="G14" s="168"/>
      <c r="H14" s="168"/>
      <c r="I14" s="168"/>
      <c r="J14" s="168"/>
      <c r="K14" s="168"/>
      <c r="L14" s="168"/>
      <c r="M14" s="168"/>
      <c r="N14" s="168"/>
      <c r="O14" s="72"/>
      <c r="P14" s="67"/>
      <c r="Q14" s="67"/>
      <c r="R14" s="67"/>
      <c r="S14" s="67"/>
      <c r="T14" s="67"/>
      <c r="U14" s="67"/>
      <c r="V14" s="67"/>
      <c r="W14" s="67"/>
      <c r="X14" s="67"/>
      <c r="Y14" s="67"/>
    </row>
    <row r="15" spans="2:25" ht="12.75" customHeight="1">
      <c r="B15" s="76"/>
      <c r="C15" s="168" t="s">
        <v>52</v>
      </c>
      <c r="D15" s="168"/>
      <c r="E15" s="168"/>
      <c r="F15" s="168"/>
      <c r="G15" s="168"/>
      <c r="H15" s="168"/>
      <c r="I15" s="168"/>
      <c r="J15" s="168"/>
      <c r="K15" s="168"/>
      <c r="L15" s="168"/>
      <c r="M15" s="168"/>
      <c r="N15" s="168"/>
      <c r="O15" s="72"/>
      <c r="P15" s="67"/>
      <c r="Q15" s="67"/>
      <c r="R15" s="67"/>
      <c r="S15" s="67"/>
      <c r="T15" s="67"/>
      <c r="U15" s="67"/>
      <c r="V15" s="67"/>
      <c r="W15" s="67"/>
      <c r="X15" s="67"/>
      <c r="Y15" s="67"/>
    </row>
    <row r="16" spans="2:25" ht="12.75" customHeight="1">
      <c r="B16" s="76"/>
      <c r="C16" s="168" t="s">
        <v>64</v>
      </c>
      <c r="D16" s="169"/>
      <c r="E16" s="169"/>
      <c r="F16" s="169"/>
      <c r="G16" s="169"/>
      <c r="H16" s="169"/>
      <c r="I16" s="169"/>
      <c r="J16" s="169"/>
      <c r="K16" s="169"/>
      <c r="L16" s="169"/>
      <c r="M16" s="169"/>
      <c r="N16" s="169"/>
      <c r="O16" s="72"/>
      <c r="P16" s="67"/>
      <c r="Q16" s="67"/>
      <c r="R16" s="67"/>
      <c r="S16" s="67"/>
      <c r="T16" s="67"/>
      <c r="U16" s="67"/>
      <c r="V16" s="67"/>
      <c r="W16" s="67"/>
      <c r="X16" s="67"/>
      <c r="Y16" s="67"/>
    </row>
    <row r="17" spans="2:25" ht="12.75" customHeight="1">
      <c r="B17" s="76"/>
      <c r="C17" s="169"/>
      <c r="D17" s="169"/>
      <c r="E17" s="169"/>
      <c r="F17" s="169"/>
      <c r="G17" s="169"/>
      <c r="H17" s="169"/>
      <c r="I17" s="169"/>
      <c r="J17" s="169"/>
      <c r="K17" s="169"/>
      <c r="L17" s="169"/>
      <c r="M17" s="169"/>
      <c r="N17" s="169"/>
      <c r="O17" s="72"/>
      <c r="P17" s="67"/>
      <c r="Q17" s="67"/>
      <c r="R17" s="67"/>
      <c r="S17" s="67"/>
      <c r="T17" s="67"/>
      <c r="U17" s="67"/>
      <c r="V17" s="67"/>
      <c r="W17" s="67"/>
      <c r="X17" s="67"/>
      <c r="Y17" s="67"/>
    </row>
    <row r="18" spans="2:25" ht="12.75" customHeight="1">
      <c r="B18" s="76"/>
      <c r="C18" s="168" t="s">
        <v>65</v>
      </c>
      <c r="D18" s="168"/>
      <c r="E18" s="168"/>
      <c r="F18" s="168"/>
      <c r="G18" s="168"/>
      <c r="H18" s="168"/>
      <c r="I18" s="168"/>
      <c r="J18" s="168"/>
      <c r="K18" s="168"/>
      <c r="L18" s="168"/>
      <c r="M18" s="168"/>
      <c r="N18" s="168"/>
      <c r="O18" s="72"/>
      <c r="P18" s="67"/>
      <c r="Q18" s="67"/>
      <c r="R18" s="67"/>
      <c r="S18" s="67"/>
      <c r="T18" s="67"/>
      <c r="U18" s="67"/>
      <c r="V18" s="67"/>
      <c r="W18" s="67"/>
      <c r="X18" s="67"/>
      <c r="Y18" s="67"/>
    </row>
    <row r="19" spans="2:25" ht="12.75" customHeight="1">
      <c r="B19" s="76"/>
      <c r="C19" s="168" t="s">
        <v>206</v>
      </c>
      <c r="D19" s="169"/>
      <c r="E19" s="169"/>
      <c r="F19" s="169"/>
      <c r="G19" s="169"/>
      <c r="H19" s="169"/>
      <c r="I19" s="169"/>
      <c r="J19" s="169"/>
      <c r="K19" s="169"/>
      <c r="L19" s="169"/>
      <c r="M19" s="169"/>
      <c r="N19" s="169"/>
      <c r="O19" s="72"/>
      <c r="P19" s="67"/>
      <c r="Q19" s="67"/>
      <c r="R19" s="67"/>
      <c r="S19" s="67"/>
      <c r="T19" s="67"/>
      <c r="U19" s="67"/>
      <c r="V19" s="67"/>
      <c r="W19" s="67"/>
      <c r="X19" s="67"/>
      <c r="Y19" s="67"/>
    </row>
    <row r="20" spans="2:25" ht="12.75" customHeight="1">
      <c r="B20" s="76"/>
      <c r="C20" s="169"/>
      <c r="D20" s="169"/>
      <c r="E20" s="169"/>
      <c r="F20" s="169"/>
      <c r="G20" s="169"/>
      <c r="H20" s="169"/>
      <c r="I20" s="169"/>
      <c r="J20" s="169"/>
      <c r="K20" s="169"/>
      <c r="L20" s="169"/>
      <c r="M20" s="169"/>
      <c r="N20" s="169"/>
      <c r="O20" s="72"/>
      <c r="P20" s="67"/>
      <c r="Q20" s="67"/>
      <c r="R20" s="67"/>
      <c r="S20" s="67"/>
      <c r="T20" s="67"/>
      <c r="U20" s="67"/>
      <c r="V20" s="67"/>
      <c r="W20" s="67"/>
      <c r="X20" s="67"/>
      <c r="Y20" s="67"/>
    </row>
    <row r="21" spans="2:25" ht="12.75" customHeight="1">
      <c r="B21" s="76"/>
      <c r="C21" s="168" t="s">
        <v>62</v>
      </c>
      <c r="D21" s="169"/>
      <c r="E21" s="169"/>
      <c r="F21" s="169"/>
      <c r="G21" s="169"/>
      <c r="H21" s="169"/>
      <c r="I21" s="169"/>
      <c r="J21" s="169"/>
      <c r="K21" s="169"/>
      <c r="L21" s="169"/>
      <c r="M21" s="169"/>
      <c r="N21" s="169"/>
      <c r="O21" s="72"/>
      <c r="P21" s="67"/>
      <c r="Q21" s="67"/>
      <c r="R21" s="67"/>
      <c r="S21" s="67"/>
      <c r="T21" s="67"/>
      <c r="U21" s="67"/>
      <c r="V21" s="67"/>
      <c r="W21" s="67"/>
      <c r="X21" s="67"/>
      <c r="Y21" s="67"/>
    </row>
    <row r="22" spans="2:25" ht="12.75" customHeight="1">
      <c r="B22" s="76"/>
      <c r="C22" s="179" t="s">
        <v>207</v>
      </c>
      <c r="D22" s="179"/>
      <c r="E22" s="179"/>
      <c r="F22" s="179"/>
      <c r="G22" s="179"/>
      <c r="H22" s="179"/>
      <c r="I22" s="179"/>
      <c r="J22" s="179"/>
      <c r="K22" s="179"/>
      <c r="L22" s="179"/>
      <c r="M22" s="179"/>
      <c r="N22" s="179"/>
      <c r="O22" s="72"/>
      <c r="P22" s="67"/>
      <c r="Q22" s="67"/>
      <c r="R22" s="67"/>
      <c r="S22" s="67"/>
      <c r="T22" s="67"/>
      <c r="U22" s="67"/>
      <c r="V22" s="67"/>
      <c r="W22" s="67"/>
      <c r="X22" s="67"/>
      <c r="Y22" s="67"/>
    </row>
    <row r="23" spans="2:25" ht="12.75" customHeight="1">
      <c r="B23" s="76"/>
      <c r="C23" s="179"/>
      <c r="D23" s="179"/>
      <c r="E23" s="179"/>
      <c r="F23" s="179"/>
      <c r="G23" s="179"/>
      <c r="H23" s="179"/>
      <c r="I23" s="179"/>
      <c r="J23" s="179"/>
      <c r="K23" s="179"/>
      <c r="L23" s="179"/>
      <c r="M23" s="179"/>
      <c r="N23" s="179"/>
      <c r="O23" s="72"/>
      <c r="P23" s="67"/>
      <c r="Q23" s="67"/>
      <c r="R23" s="67"/>
      <c r="S23" s="67"/>
      <c r="T23" s="67"/>
      <c r="U23" s="67"/>
      <c r="V23" s="67"/>
      <c r="W23" s="67"/>
      <c r="X23" s="67"/>
      <c r="Y23" s="67"/>
    </row>
    <row r="24" spans="2:25" ht="12.75" customHeight="1">
      <c r="B24" s="76"/>
      <c r="C24" s="168" t="s">
        <v>63</v>
      </c>
      <c r="D24" s="168"/>
      <c r="E24" s="168"/>
      <c r="F24" s="168"/>
      <c r="G24" s="168"/>
      <c r="H24" s="168"/>
      <c r="I24" s="168"/>
      <c r="J24" s="168"/>
      <c r="K24" s="168"/>
      <c r="L24" s="168"/>
      <c r="M24" s="168"/>
      <c r="N24" s="168"/>
      <c r="O24" s="72"/>
      <c r="P24" s="67"/>
      <c r="Q24" s="67"/>
      <c r="R24" s="67"/>
      <c r="S24" s="67"/>
      <c r="T24" s="67"/>
      <c r="U24" s="67"/>
      <c r="V24" s="67"/>
      <c r="W24" s="67"/>
      <c r="X24" s="67"/>
      <c r="Y24" s="67"/>
    </row>
    <row r="25" spans="2:25" ht="12.75" customHeight="1">
      <c r="B25" s="76"/>
      <c r="C25" s="173" t="s">
        <v>164</v>
      </c>
      <c r="D25" s="173"/>
      <c r="E25" s="173"/>
      <c r="F25" s="173"/>
      <c r="G25" s="173"/>
      <c r="H25" s="173"/>
      <c r="I25" s="173"/>
      <c r="J25" s="173"/>
      <c r="K25" s="173"/>
      <c r="L25" s="173"/>
      <c r="M25" s="173"/>
      <c r="N25" s="173"/>
      <c r="O25" s="72"/>
      <c r="P25" s="67"/>
      <c r="Q25" s="67"/>
      <c r="R25" s="67"/>
      <c r="S25" s="67"/>
      <c r="T25" s="67"/>
      <c r="U25" s="67"/>
      <c r="V25" s="67"/>
      <c r="W25" s="67"/>
      <c r="X25" s="67"/>
      <c r="Y25" s="67"/>
    </row>
    <row r="26" spans="2:25">
      <c r="B26" s="76"/>
      <c r="C26" s="79"/>
      <c r="D26" s="79"/>
      <c r="E26" s="79"/>
      <c r="F26" s="79"/>
      <c r="G26" s="79"/>
      <c r="H26" s="79"/>
      <c r="I26" s="79"/>
      <c r="J26" s="79"/>
      <c r="K26" s="79"/>
      <c r="L26" s="79"/>
      <c r="M26" s="79"/>
      <c r="N26" s="79"/>
      <c r="O26" s="72"/>
      <c r="P26" s="67"/>
      <c r="Q26" s="67"/>
      <c r="R26" s="67"/>
      <c r="S26" s="67"/>
      <c r="T26" s="67"/>
      <c r="U26" s="67"/>
      <c r="V26" s="67"/>
      <c r="W26" s="67"/>
      <c r="X26" s="67"/>
      <c r="Y26" s="67"/>
    </row>
    <row r="27" spans="2:25">
      <c r="B27" s="76"/>
      <c r="C27" s="82" t="s">
        <v>23</v>
      </c>
      <c r="D27" s="84" t="s">
        <v>27</v>
      </c>
      <c r="E27" s="170" t="s">
        <v>211</v>
      </c>
      <c r="F27" s="171"/>
      <c r="G27" s="171"/>
      <c r="H27" s="171"/>
      <c r="I27" s="171"/>
      <c r="J27" s="171"/>
      <c r="K27" s="171"/>
      <c r="L27" s="171"/>
      <c r="M27" s="171"/>
      <c r="N27" s="171"/>
      <c r="O27" s="72"/>
      <c r="P27" s="67"/>
      <c r="Q27" s="67"/>
      <c r="R27" s="67"/>
      <c r="S27" s="67"/>
      <c r="T27" s="67"/>
      <c r="U27" s="67"/>
      <c r="V27" s="67"/>
      <c r="W27" s="67"/>
      <c r="X27" s="67"/>
      <c r="Y27" s="67"/>
    </row>
    <row r="28" spans="2:25">
      <c r="B28" s="76"/>
      <c r="C28" s="82" t="s">
        <v>24</v>
      </c>
      <c r="D28" s="84" t="s">
        <v>27</v>
      </c>
      <c r="E28" s="170" t="s">
        <v>212</v>
      </c>
      <c r="F28" s="171"/>
      <c r="G28" s="171"/>
      <c r="H28" s="171"/>
      <c r="I28" s="171"/>
      <c r="J28" s="171"/>
      <c r="K28" s="171"/>
      <c r="L28" s="171"/>
      <c r="M28" s="171"/>
      <c r="N28" s="171"/>
      <c r="O28" s="72"/>
      <c r="P28" s="67"/>
      <c r="Q28" s="67"/>
      <c r="R28" s="67"/>
      <c r="S28" s="67"/>
      <c r="T28" s="67"/>
      <c r="U28" s="67"/>
      <c r="V28" s="67"/>
      <c r="W28" s="67"/>
      <c r="X28" s="67"/>
      <c r="Y28" s="67"/>
    </row>
    <row r="29" spans="2:25" ht="13.15" customHeight="1">
      <c r="B29" s="76"/>
      <c r="C29" s="82" t="s">
        <v>25</v>
      </c>
      <c r="D29" s="84" t="s">
        <v>27</v>
      </c>
      <c r="E29" s="170" t="s">
        <v>213</v>
      </c>
      <c r="F29" s="171"/>
      <c r="G29" s="171"/>
      <c r="H29" s="171"/>
      <c r="I29" s="171"/>
      <c r="J29" s="171"/>
      <c r="K29" s="171"/>
      <c r="L29" s="171"/>
      <c r="M29" s="171"/>
      <c r="N29" s="171"/>
      <c r="O29" s="72"/>
      <c r="P29" s="67"/>
      <c r="Q29" s="67"/>
      <c r="R29" s="67"/>
      <c r="S29" s="67"/>
      <c r="T29" s="67"/>
      <c r="U29" s="67"/>
      <c r="V29" s="67"/>
      <c r="W29" s="67"/>
      <c r="X29" s="67"/>
      <c r="Y29" s="67"/>
    </row>
    <row r="30" spans="2:25" ht="13.15" customHeight="1">
      <c r="B30" s="76"/>
      <c r="C30" s="82" t="s">
        <v>26</v>
      </c>
      <c r="D30" s="84" t="s">
        <v>27</v>
      </c>
      <c r="E30" s="176" t="s">
        <v>214</v>
      </c>
      <c r="F30" s="171"/>
      <c r="G30" s="171"/>
      <c r="H30" s="171"/>
      <c r="I30" s="171"/>
      <c r="J30" s="171"/>
      <c r="K30" s="171"/>
      <c r="L30" s="171"/>
      <c r="M30" s="171"/>
      <c r="N30" s="171"/>
      <c r="O30" s="72"/>
      <c r="P30" s="67"/>
      <c r="Q30" s="67"/>
      <c r="R30" s="67"/>
      <c r="S30" s="67"/>
      <c r="T30" s="67"/>
      <c r="U30" s="67"/>
      <c r="V30" s="67"/>
      <c r="W30" s="67"/>
      <c r="X30" s="67"/>
      <c r="Y30" s="67"/>
    </row>
    <row r="31" spans="2:25" ht="13.15" customHeight="1">
      <c r="B31" s="76"/>
      <c r="C31" s="79"/>
      <c r="D31" s="79"/>
      <c r="E31" s="79"/>
      <c r="F31" s="79"/>
      <c r="G31" s="79"/>
      <c r="H31" s="79"/>
      <c r="I31" s="79"/>
      <c r="J31" s="79"/>
      <c r="K31" s="79"/>
      <c r="L31" s="79"/>
      <c r="M31" s="79"/>
      <c r="N31" s="79"/>
      <c r="O31" s="72"/>
      <c r="P31" s="67"/>
      <c r="Q31" s="67"/>
      <c r="R31" s="67"/>
      <c r="S31" s="67"/>
      <c r="T31" s="67"/>
      <c r="U31" s="67"/>
      <c r="V31" s="67"/>
      <c r="W31" s="67"/>
      <c r="X31" s="67"/>
      <c r="Y31" s="67"/>
    </row>
    <row r="32" spans="2:25" ht="13.15" customHeight="1">
      <c r="B32" s="76"/>
      <c r="C32" s="82" t="s">
        <v>240</v>
      </c>
      <c r="D32" s="85"/>
      <c r="E32" s="82" t="s">
        <v>27</v>
      </c>
      <c r="F32" s="86" t="s">
        <v>241</v>
      </c>
      <c r="G32" s="86" t="s">
        <v>242</v>
      </c>
      <c r="H32" s="86" t="s">
        <v>243</v>
      </c>
      <c r="I32" s="86" t="s">
        <v>244</v>
      </c>
      <c r="J32" s="86"/>
      <c r="K32" s="79"/>
      <c r="L32" s="79"/>
      <c r="M32" s="79"/>
      <c r="N32" s="79"/>
      <c r="O32" s="72"/>
      <c r="P32" s="67"/>
      <c r="Q32" s="67"/>
      <c r="R32" s="67"/>
      <c r="S32" s="67"/>
      <c r="T32" s="67"/>
      <c r="U32" s="67"/>
      <c r="V32" s="67"/>
      <c r="W32" s="67"/>
      <c r="X32" s="67"/>
      <c r="Y32" s="67"/>
    </row>
    <row r="33" spans="2:25" ht="13.15" customHeight="1">
      <c r="B33" s="76"/>
      <c r="C33" s="79"/>
      <c r="D33" s="79"/>
      <c r="E33" s="79"/>
      <c r="F33" s="79"/>
      <c r="G33" s="79"/>
      <c r="H33" s="79"/>
      <c r="I33" s="79"/>
      <c r="J33" s="79"/>
      <c r="K33" s="79"/>
      <c r="L33" s="79"/>
      <c r="M33" s="79"/>
      <c r="N33" s="79"/>
      <c r="O33" s="72"/>
      <c r="P33" s="67"/>
      <c r="Q33" s="67"/>
      <c r="R33" s="67"/>
      <c r="S33" s="67"/>
      <c r="T33" s="67"/>
      <c r="U33" s="67"/>
      <c r="V33" s="67"/>
      <c r="W33" s="67"/>
      <c r="X33" s="67"/>
      <c r="Y33" s="67"/>
    </row>
    <row r="34" spans="2:25" ht="13.15" customHeight="1">
      <c r="B34" s="76"/>
      <c r="C34" s="82" t="s">
        <v>110</v>
      </c>
      <c r="D34" s="79"/>
      <c r="E34" s="79"/>
      <c r="F34" s="79"/>
      <c r="G34" s="79"/>
      <c r="H34" s="79"/>
      <c r="I34" s="79"/>
      <c r="J34" s="79"/>
      <c r="K34" s="79"/>
      <c r="L34" s="79"/>
      <c r="M34" s="79"/>
      <c r="N34" s="79"/>
      <c r="O34" s="72"/>
      <c r="P34" s="67"/>
      <c r="Q34" s="67"/>
      <c r="R34" s="67"/>
      <c r="S34" s="67"/>
      <c r="T34" s="67"/>
      <c r="U34" s="67"/>
      <c r="V34" s="67"/>
      <c r="W34" s="67"/>
      <c r="X34" s="67"/>
      <c r="Y34" s="67"/>
    </row>
    <row r="35" spans="2:25" ht="13.15" customHeight="1">
      <c r="B35" s="76"/>
      <c r="C35" s="79"/>
      <c r="D35" s="79"/>
      <c r="E35" s="79"/>
      <c r="F35" s="79"/>
      <c r="G35" s="79"/>
      <c r="H35" s="79"/>
      <c r="I35" s="79"/>
      <c r="J35" s="79"/>
      <c r="K35" s="79"/>
      <c r="L35" s="79"/>
      <c r="M35" s="79"/>
      <c r="N35" s="79"/>
      <c r="O35" s="72"/>
      <c r="P35" s="67"/>
      <c r="Q35" s="67"/>
      <c r="R35" s="67"/>
      <c r="S35" s="67"/>
      <c r="T35" s="67"/>
      <c r="U35" s="67"/>
      <c r="V35" s="67"/>
      <c r="W35" s="67"/>
      <c r="X35" s="67"/>
      <c r="Y35" s="67"/>
    </row>
    <row r="36" spans="2:25" ht="13.15" customHeight="1">
      <c r="B36" s="76"/>
      <c r="C36" s="82" t="s">
        <v>53</v>
      </c>
      <c r="D36" s="79"/>
      <c r="E36" s="79"/>
      <c r="F36" s="79"/>
      <c r="G36" s="79"/>
      <c r="H36" s="79"/>
      <c r="I36" s="79"/>
      <c r="J36" s="79"/>
      <c r="K36" s="79"/>
      <c r="L36" s="79"/>
      <c r="M36" s="79"/>
      <c r="N36" s="79"/>
      <c r="O36" s="72"/>
      <c r="P36" s="67"/>
      <c r="Q36" s="67"/>
      <c r="R36" s="67"/>
      <c r="S36" s="67"/>
      <c r="T36" s="67"/>
      <c r="U36" s="67"/>
      <c r="V36" s="67"/>
      <c r="W36" s="67"/>
      <c r="X36" s="67"/>
      <c r="Y36" s="67"/>
    </row>
    <row r="37" spans="2:25" ht="13.15" customHeight="1">
      <c r="B37" s="76"/>
      <c r="C37" s="82"/>
      <c r="D37" s="79"/>
      <c r="E37" s="79"/>
      <c r="F37" s="79"/>
      <c r="G37" s="174" t="s">
        <v>54</v>
      </c>
      <c r="H37" s="169"/>
      <c r="I37" s="174" t="s">
        <v>55</v>
      </c>
      <c r="J37" s="169"/>
      <c r="K37" s="172" t="s">
        <v>61</v>
      </c>
      <c r="L37" s="172"/>
      <c r="M37" s="172"/>
      <c r="N37" s="87"/>
      <c r="O37" s="72"/>
      <c r="P37" s="67"/>
      <c r="Q37" s="67"/>
      <c r="R37" s="67"/>
      <c r="S37" s="67"/>
      <c r="T37" s="67"/>
      <c r="U37" s="67"/>
      <c r="V37" s="67"/>
      <c r="W37" s="67"/>
      <c r="X37" s="67"/>
      <c r="Y37" s="67"/>
    </row>
    <row r="38" spans="2:25" ht="12.75" customHeight="1">
      <c r="B38" s="76"/>
      <c r="C38" s="82"/>
      <c r="D38" s="79"/>
      <c r="E38" s="79"/>
      <c r="F38" s="79"/>
      <c r="G38" s="169"/>
      <c r="H38" s="169"/>
      <c r="I38" s="169"/>
      <c r="J38" s="169"/>
      <c r="K38" s="174" t="s">
        <v>100</v>
      </c>
      <c r="L38" s="169"/>
      <c r="M38" s="169"/>
      <c r="N38" s="87" t="s">
        <v>102</v>
      </c>
      <c r="O38" s="72"/>
      <c r="P38" s="67"/>
      <c r="Q38" s="67"/>
      <c r="R38" s="67"/>
      <c r="S38" s="67"/>
      <c r="T38" s="67"/>
      <c r="U38" s="67"/>
      <c r="V38" s="67"/>
      <c r="W38" s="67"/>
      <c r="X38" s="67"/>
      <c r="Y38" s="67"/>
    </row>
    <row r="39" spans="2:25" ht="12" customHeight="1">
      <c r="B39" s="76"/>
      <c r="C39" s="82"/>
      <c r="D39" s="79"/>
      <c r="E39" s="79"/>
      <c r="F39" s="79"/>
      <c r="G39" s="175"/>
      <c r="H39" s="175"/>
      <c r="I39" s="175"/>
      <c r="J39" s="175"/>
      <c r="K39" s="88" t="s">
        <v>101</v>
      </c>
      <c r="L39" s="89"/>
      <c r="M39" s="89"/>
      <c r="N39" s="88" t="s">
        <v>103</v>
      </c>
      <c r="O39" s="72"/>
      <c r="P39" s="67"/>
      <c r="Q39" s="67"/>
      <c r="R39" s="67"/>
      <c r="S39" s="67"/>
      <c r="T39" s="67"/>
      <c r="U39" s="67"/>
      <c r="V39" s="67"/>
      <c r="W39" s="67"/>
      <c r="X39" s="67"/>
      <c r="Y39" s="67"/>
    </row>
    <row r="40" spans="2:25" ht="12.75" customHeight="1">
      <c r="B40" s="76"/>
      <c r="C40" s="149" t="s">
        <v>215</v>
      </c>
      <c r="D40" s="150" t="s">
        <v>216</v>
      </c>
      <c r="E40" s="163" t="s">
        <v>217</v>
      </c>
      <c r="F40" s="163"/>
      <c r="G40" s="161" t="s">
        <v>245</v>
      </c>
      <c r="H40" s="156"/>
      <c r="I40" s="159">
        <v>40308</v>
      </c>
      <c r="J40" s="156"/>
      <c r="K40" s="155"/>
      <c r="L40" s="157"/>
      <c r="M40" s="158"/>
      <c r="N40" s="91" t="s">
        <v>218</v>
      </c>
      <c r="O40" s="72"/>
      <c r="P40" s="67"/>
      <c r="Q40" s="67"/>
      <c r="R40" s="67"/>
      <c r="S40" s="67"/>
      <c r="T40" s="67"/>
      <c r="U40" s="67"/>
      <c r="V40" s="67"/>
      <c r="W40" s="67"/>
      <c r="X40" s="67"/>
      <c r="Y40" s="67"/>
    </row>
    <row r="41" spans="2:25">
      <c r="B41" s="76"/>
      <c r="C41" s="149" t="s">
        <v>219</v>
      </c>
      <c r="D41" s="150" t="s">
        <v>220</v>
      </c>
      <c r="E41" s="163" t="s">
        <v>221</v>
      </c>
      <c r="F41" s="163"/>
      <c r="G41" s="161"/>
      <c r="H41" s="156"/>
      <c r="I41" s="155"/>
      <c r="J41" s="156"/>
      <c r="K41" s="155" t="s">
        <v>246</v>
      </c>
      <c r="L41" s="157"/>
      <c r="M41" s="158"/>
      <c r="N41" s="91" t="s">
        <v>218</v>
      </c>
      <c r="O41" s="72"/>
      <c r="P41" s="67"/>
      <c r="Q41" s="67"/>
      <c r="R41" s="67"/>
      <c r="S41" s="67"/>
      <c r="T41" s="67"/>
      <c r="U41" s="67"/>
      <c r="V41" s="67"/>
      <c r="W41" s="67"/>
      <c r="X41" s="67"/>
      <c r="Y41" s="67"/>
    </row>
    <row r="42" spans="2:25">
      <c r="B42" s="76"/>
      <c r="C42" s="149" t="s">
        <v>222</v>
      </c>
      <c r="D42" s="150" t="s">
        <v>223</v>
      </c>
      <c r="E42" s="163" t="s">
        <v>235</v>
      </c>
      <c r="F42" s="163"/>
      <c r="G42" s="161"/>
      <c r="H42" s="156"/>
      <c r="I42" s="155"/>
      <c r="J42" s="156"/>
      <c r="K42" s="155" t="s">
        <v>246</v>
      </c>
      <c r="L42" s="157"/>
      <c r="M42" s="158"/>
      <c r="N42" s="91" t="s">
        <v>218</v>
      </c>
      <c r="O42" s="72"/>
      <c r="P42" s="67"/>
      <c r="Q42" s="67"/>
      <c r="R42" s="67"/>
      <c r="S42" s="67"/>
      <c r="T42" s="67"/>
      <c r="U42" s="67"/>
      <c r="V42" s="67"/>
      <c r="W42" s="67"/>
      <c r="X42" s="67"/>
      <c r="Y42" s="67"/>
    </row>
    <row r="43" spans="2:25">
      <c r="B43" s="76"/>
      <c r="C43" s="149" t="s">
        <v>224</v>
      </c>
      <c r="D43" s="150" t="s">
        <v>225</v>
      </c>
      <c r="E43" s="163" t="s">
        <v>236</v>
      </c>
      <c r="F43" s="163"/>
      <c r="G43" s="161"/>
      <c r="H43" s="156"/>
      <c r="I43" s="155"/>
      <c r="J43" s="156"/>
      <c r="K43" s="155" t="s">
        <v>246</v>
      </c>
      <c r="L43" s="157"/>
      <c r="M43" s="158"/>
      <c r="N43" s="91" t="s">
        <v>218</v>
      </c>
      <c r="O43" s="72"/>
      <c r="P43" s="67"/>
      <c r="Q43" s="67"/>
      <c r="R43" s="67"/>
      <c r="S43" s="67"/>
      <c r="T43" s="67"/>
      <c r="U43" s="67"/>
      <c r="V43" s="67"/>
      <c r="W43" s="67"/>
      <c r="X43" s="67"/>
      <c r="Y43" s="67"/>
    </row>
    <row r="44" spans="2:25">
      <c r="B44" s="76"/>
      <c r="C44" s="149" t="s">
        <v>226</v>
      </c>
      <c r="D44" s="150" t="s">
        <v>227</v>
      </c>
      <c r="E44" s="163" t="s">
        <v>228</v>
      </c>
      <c r="F44" s="163"/>
      <c r="G44" s="161" t="s">
        <v>249</v>
      </c>
      <c r="H44" s="156"/>
      <c r="I44" s="159">
        <v>40604</v>
      </c>
      <c r="J44" s="156"/>
      <c r="K44" s="155"/>
      <c r="L44" s="157"/>
      <c r="M44" s="158"/>
      <c r="N44" s="91" t="s">
        <v>218</v>
      </c>
      <c r="O44" s="72"/>
      <c r="P44" s="67"/>
      <c r="Q44" s="67"/>
      <c r="R44" s="67"/>
      <c r="S44" s="67"/>
      <c r="T44" s="67"/>
      <c r="U44" s="67"/>
      <c r="V44" s="67"/>
      <c r="W44" s="67"/>
      <c r="X44" s="67"/>
      <c r="Y44" s="67"/>
    </row>
    <row r="45" spans="2:25">
      <c r="B45" s="76"/>
      <c r="C45" s="149" t="s">
        <v>229</v>
      </c>
      <c r="D45" s="150" t="s">
        <v>230</v>
      </c>
      <c r="E45" s="165" t="s">
        <v>237</v>
      </c>
      <c r="F45" s="166"/>
      <c r="G45" s="164" t="s">
        <v>247</v>
      </c>
      <c r="H45" s="156"/>
      <c r="I45" s="159">
        <v>40484</v>
      </c>
      <c r="J45" s="156"/>
      <c r="K45" s="155"/>
      <c r="L45" s="157"/>
      <c r="M45" s="158"/>
      <c r="N45" s="91" t="s">
        <v>218</v>
      </c>
      <c r="O45" s="72"/>
      <c r="P45" s="67"/>
      <c r="Q45" s="67"/>
      <c r="R45" s="67"/>
      <c r="S45" s="67"/>
      <c r="T45" s="67"/>
      <c r="U45" s="67"/>
      <c r="V45" s="67"/>
      <c r="W45" s="67"/>
      <c r="X45" s="67"/>
      <c r="Y45" s="67"/>
    </row>
    <row r="46" spans="2:25">
      <c r="B46" s="76"/>
      <c r="C46" s="149" t="s">
        <v>231</v>
      </c>
      <c r="D46" s="150" t="s">
        <v>232</v>
      </c>
      <c r="E46" s="165" t="s">
        <v>233</v>
      </c>
      <c r="F46" s="166"/>
      <c r="G46" s="161" t="s">
        <v>248</v>
      </c>
      <c r="H46" s="156"/>
      <c r="I46" s="159">
        <v>40435</v>
      </c>
      <c r="J46" s="156"/>
      <c r="K46" s="155"/>
      <c r="L46" s="157"/>
      <c r="M46" s="158"/>
      <c r="N46" s="91" t="s">
        <v>218</v>
      </c>
      <c r="O46" s="72"/>
      <c r="P46" s="67"/>
      <c r="Q46" s="67"/>
      <c r="R46" s="67"/>
      <c r="S46" s="67"/>
      <c r="T46" s="67"/>
      <c r="U46" s="67"/>
      <c r="V46" s="67"/>
      <c r="W46" s="67"/>
      <c r="X46" s="67"/>
      <c r="Y46" s="67"/>
    </row>
    <row r="47" spans="2:25">
      <c r="B47" s="76"/>
      <c r="C47" s="39"/>
      <c r="D47" s="39"/>
      <c r="E47" s="167"/>
      <c r="F47" s="158"/>
      <c r="G47" s="161"/>
      <c r="H47" s="156"/>
      <c r="I47" s="155"/>
      <c r="J47" s="156"/>
      <c r="K47" s="155"/>
      <c r="L47" s="157"/>
      <c r="M47" s="158"/>
      <c r="N47" s="91"/>
      <c r="O47" s="72"/>
      <c r="P47" s="67"/>
      <c r="Q47" s="67"/>
      <c r="R47" s="67"/>
      <c r="S47" s="67"/>
      <c r="T47" s="67"/>
      <c r="U47" s="67"/>
      <c r="V47" s="67"/>
      <c r="W47" s="67"/>
      <c r="X47" s="67"/>
      <c r="Y47" s="67"/>
    </row>
    <row r="48" spans="2:25">
      <c r="B48" s="76"/>
      <c r="C48" s="39"/>
      <c r="D48" s="39"/>
      <c r="E48" s="167"/>
      <c r="F48" s="158"/>
      <c r="G48" s="161"/>
      <c r="H48" s="156"/>
      <c r="I48" s="155"/>
      <c r="J48" s="156"/>
      <c r="K48" s="155"/>
      <c r="L48" s="157"/>
      <c r="M48" s="158"/>
      <c r="N48" s="91"/>
      <c r="O48" s="72"/>
      <c r="P48" s="67"/>
      <c r="Q48" s="67"/>
      <c r="R48" s="67"/>
      <c r="S48" s="67"/>
      <c r="T48" s="67"/>
      <c r="U48" s="67"/>
      <c r="V48" s="67"/>
      <c r="W48" s="67"/>
      <c r="X48" s="67"/>
      <c r="Y48" s="67"/>
    </row>
    <row r="49" spans="2:25">
      <c r="B49" s="76"/>
      <c r="C49" s="39"/>
      <c r="D49" s="39"/>
      <c r="E49" s="167"/>
      <c r="F49" s="158"/>
      <c r="G49" s="161"/>
      <c r="H49" s="156"/>
      <c r="I49" s="155"/>
      <c r="J49" s="156"/>
      <c r="K49" s="155"/>
      <c r="L49" s="157"/>
      <c r="M49" s="158"/>
      <c r="N49" s="91"/>
      <c r="O49" s="72"/>
      <c r="P49" s="67"/>
      <c r="Q49" s="67"/>
      <c r="R49" s="67"/>
      <c r="S49" s="67"/>
      <c r="T49" s="67"/>
      <c r="U49" s="67"/>
      <c r="V49" s="67"/>
      <c r="W49" s="67"/>
      <c r="X49" s="67"/>
      <c r="Y49" s="67"/>
    </row>
    <row r="50" spans="2:25">
      <c r="B50" s="76"/>
      <c r="C50" s="39"/>
      <c r="D50" s="39"/>
      <c r="E50" s="167"/>
      <c r="F50" s="158"/>
      <c r="G50" s="160"/>
      <c r="H50" s="156"/>
      <c r="I50" s="155"/>
      <c r="J50" s="156"/>
      <c r="K50" s="155"/>
      <c r="L50" s="157"/>
      <c r="M50" s="158"/>
      <c r="N50" s="91"/>
      <c r="O50" s="72"/>
      <c r="P50" s="67"/>
      <c r="Q50" s="67"/>
      <c r="R50" s="67"/>
      <c r="S50" s="67"/>
      <c r="T50" s="67"/>
      <c r="U50" s="67"/>
      <c r="V50" s="67"/>
      <c r="W50" s="67"/>
      <c r="X50" s="67"/>
      <c r="Y50" s="67"/>
    </row>
    <row r="51" spans="2:25">
      <c r="B51" s="76"/>
      <c r="C51" s="39"/>
      <c r="D51" s="39"/>
      <c r="E51" s="162"/>
      <c r="F51" s="156"/>
      <c r="G51" s="161"/>
      <c r="H51" s="156"/>
      <c r="I51" s="155"/>
      <c r="J51" s="156"/>
      <c r="K51" s="155"/>
      <c r="L51" s="157"/>
      <c r="M51" s="158"/>
      <c r="N51" s="91"/>
      <c r="O51" s="72"/>
      <c r="P51" s="67"/>
      <c r="Q51" s="67"/>
      <c r="R51" s="67"/>
      <c r="S51" s="67"/>
      <c r="T51" s="67"/>
      <c r="U51" s="67"/>
      <c r="V51" s="67"/>
      <c r="W51" s="67"/>
      <c r="X51" s="67"/>
      <c r="Y51" s="67"/>
    </row>
    <row r="52" spans="2:25">
      <c r="B52" s="76"/>
      <c r="C52" s="39"/>
      <c r="D52" s="39"/>
      <c r="E52" s="162"/>
      <c r="F52" s="156"/>
      <c r="G52" s="161"/>
      <c r="H52" s="156"/>
      <c r="I52" s="155"/>
      <c r="J52" s="156"/>
      <c r="K52" s="155"/>
      <c r="L52" s="157"/>
      <c r="M52" s="158"/>
      <c r="N52" s="91"/>
      <c r="O52" s="72"/>
      <c r="P52" s="67"/>
      <c r="Q52" s="67"/>
      <c r="R52" s="67"/>
      <c r="S52" s="67"/>
      <c r="T52" s="67"/>
      <c r="U52" s="67"/>
      <c r="V52" s="67"/>
      <c r="W52" s="67"/>
      <c r="X52" s="67"/>
      <c r="Y52" s="67"/>
    </row>
    <row r="53" spans="2:25">
      <c r="B53" s="76"/>
      <c r="C53" s="39"/>
      <c r="D53" s="39"/>
      <c r="E53" s="162"/>
      <c r="F53" s="156"/>
      <c r="G53" s="160"/>
      <c r="H53" s="156"/>
      <c r="I53" s="155"/>
      <c r="J53" s="156"/>
      <c r="K53" s="155"/>
      <c r="L53" s="157"/>
      <c r="M53" s="158"/>
      <c r="N53" s="91"/>
      <c r="O53" s="72"/>
      <c r="P53" s="67"/>
      <c r="Q53" s="67"/>
      <c r="R53" s="67"/>
      <c r="S53" s="67"/>
      <c r="T53" s="67"/>
      <c r="U53" s="67"/>
      <c r="V53" s="67"/>
      <c r="W53" s="67"/>
      <c r="X53" s="67"/>
      <c r="Y53" s="67"/>
    </row>
    <row r="54" spans="2:25">
      <c r="B54" s="76"/>
      <c r="C54" s="39"/>
      <c r="D54" s="39"/>
      <c r="E54" s="162"/>
      <c r="F54" s="156"/>
      <c r="G54" s="161"/>
      <c r="H54" s="156"/>
      <c r="I54" s="155"/>
      <c r="J54" s="156"/>
      <c r="K54" s="155"/>
      <c r="L54" s="157"/>
      <c r="M54" s="158"/>
      <c r="N54" s="91"/>
      <c r="O54" s="72"/>
      <c r="P54" s="67"/>
      <c r="Q54" s="67"/>
      <c r="R54" s="67"/>
      <c r="S54" s="67"/>
      <c r="T54" s="67"/>
      <c r="U54" s="67"/>
      <c r="V54" s="67"/>
      <c r="W54" s="67"/>
      <c r="X54" s="67"/>
      <c r="Y54" s="67"/>
    </row>
    <row r="55" spans="2:25">
      <c r="B55" s="76"/>
      <c r="C55" s="39"/>
      <c r="D55" s="39"/>
      <c r="E55" s="162"/>
      <c r="F55" s="156"/>
      <c r="G55" s="161"/>
      <c r="H55" s="156"/>
      <c r="I55" s="155"/>
      <c r="J55" s="156"/>
      <c r="K55" s="155"/>
      <c r="L55" s="157"/>
      <c r="M55" s="158"/>
      <c r="N55" s="91"/>
      <c r="O55" s="72"/>
      <c r="P55" s="67"/>
      <c r="Q55" s="67"/>
      <c r="R55" s="67"/>
      <c r="S55" s="67"/>
      <c r="T55" s="67"/>
      <c r="U55" s="67"/>
      <c r="V55" s="67"/>
      <c r="W55" s="67"/>
      <c r="X55" s="67"/>
      <c r="Y55" s="67"/>
    </row>
    <row r="56" spans="2:25">
      <c r="B56" s="76"/>
      <c r="C56" s="39"/>
      <c r="D56" s="39"/>
      <c r="E56" s="162"/>
      <c r="F56" s="156"/>
      <c r="G56" s="161"/>
      <c r="H56" s="156"/>
      <c r="I56" s="155"/>
      <c r="J56" s="156"/>
      <c r="K56" s="155"/>
      <c r="L56" s="157"/>
      <c r="M56" s="158"/>
      <c r="N56" s="91"/>
      <c r="O56" s="72"/>
      <c r="P56" s="67"/>
      <c r="Q56" s="67"/>
      <c r="R56" s="67"/>
      <c r="S56" s="67"/>
      <c r="T56" s="67"/>
      <c r="U56" s="67"/>
      <c r="V56" s="67"/>
      <c r="W56" s="67"/>
      <c r="X56" s="67"/>
      <c r="Y56" s="67"/>
    </row>
    <row r="57" spans="2:25">
      <c r="B57" s="76"/>
      <c r="C57" s="39"/>
      <c r="D57" s="39"/>
      <c r="E57" s="162"/>
      <c r="F57" s="156"/>
      <c r="G57" s="161"/>
      <c r="H57" s="156"/>
      <c r="I57" s="155"/>
      <c r="J57" s="156"/>
      <c r="K57" s="155"/>
      <c r="L57" s="157"/>
      <c r="M57" s="158"/>
      <c r="N57" s="91"/>
      <c r="O57" s="72"/>
      <c r="P57" s="67"/>
      <c r="Q57" s="67"/>
      <c r="R57" s="67"/>
      <c r="S57" s="67"/>
      <c r="T57" s="67"/>
      <c r="U57" s="67"/>
      <c r="V57" s="67"/>
      <c r="W57" s="67"/>
      <c r="X57" s="67"/>
      <c r="Y57" s="67"/>
    </row>
    <row r="58" spans="2:25">
      <c r="B58" s="76"/>
      <c r="C58" s="39"/>
      <c r="D58" s="39"/>
      <c r="E58" s="162"/>
      <c r="F58" s="156"/>
      <c r="G58" s="161"/>
      <c r="H58" s="156"/>
      <c r="I58" s="155"/>
      <c r="J58" s="156"/>
      <c r="K58" s="155"/>
      <c r="L58" s="157"/>
      <c r="M58" s="158"/>
      <c r="N58" s="91"/>
      <c r="O58" s="72"/>
      <c r="P58" s="67"/>
      <c r="Q58" s="67"/>
      <c r="R58" s="67"/>
      <c r="S58" s="67"/>
      <c r="T58" s="67"/>
      <c r="U58" s="67"/>
      <c r="V58" s="67"/>
      <c r="W58" s="67"/>
      <c r="X58" s="67"/>
      <c r="Y58" s="67"/>
    </row>
    <row r="59" spans="2:25">
      <c r="B59" s="76"/>
      <c r="C59" s="39"/>
      <c r="D59" s="39"/>
      <c r="E59" s="162"/>
      <c r="F59" s="156"/>
      <c r="G59" s="161"/>
      <c r="H59" s="156"/>
      <c r="I59" s="155"/>
      <c r="J59" s="156"/>
      <c r="K59" s="155"/>
      <c r="L59" s="157"/>
      <c r="M59" s="158"/>
      <c r="N59" s="91"/>
      <c r="O59" s="72"/>
      <c r="P59" s="67"/>
      <c r="Q59" s="67"/>
      <c r="R59" s="67"/>
      <c r="S59" s="67"/>
      <c r="T59" s="67"/>
      <c r="U59" s="67"/>
      <c r="V59" s="67"/>
      <c r="W59" s="67"/>
      <c r="X59" s="67"/>
      <c r="Y59" s="67"/>
    </row>
    <row r="60" spans="2:25">
      <c r="B60" s="76"/>
      <c r="C60" s="39"/>
      <c r="D60" s="39"/>
      <c r="E60" s="162"/>
      <c r="F60" s="156"/>
      <c r="G60" s="161"/>
      <c r="H60" s="156"/>
      <c r="I60" s="155"/>
      <c r="J60" s="156"/>
      <c r="K60" s="155"/>
      <c r="L60" s="157"/>
      <c r="M60" s="158"/>
      <c r="N60" s="91"/>
      <c r="O60" s="72"/>
      <c r="P60" s="67"/>
      <c r="Q60" s="67"/>
      <c r="R60" s="67"/>
      <c r="S60" s="67"/>
      <c r="T60" s="67"/>
      <c r="U60" s="67"/>
      <c r="V60" s="67"/>
      <c r="W60" s="67"/>
      <c r="X60" s="67"/>
      <c r="Y60" s="67"/>
    </row>
    <row r="61" spans="2:25" ht="13.5" thickBot="1">
      <c r="B61" s="90"/>
      <c r="C61" s="40"/>
      <c r="D61" s="40"/>
      <c r="E61" s="40"/>
      <c r="F61" s="40"/>
      <c r="G61" s="40"/>
      <c r="H61" s="40"/>
      <c r="I61" s="40"/>
      <c r="J61" s="40"/>
      <c r="K61" s="40"/>
      <c r="L61" s="40"/>
      <c r="M61" s="40"/>
      <c r="N61" s="40"/>
      <c r="O61" s="73"/>
      <c r="P61" s="67"/>
      <c r="Q61" s="67"/>
      <c r="R61" s="67"/>
      <c r="S61" s="67"/>
      <c r="T61" s="67"/>
      <c r="U61" s="67"/>
      <c r="V61" s="67"/>
      <c r="W61" s="67"/>
      <c r="X61" s="67"/>
      <c r="Y61" s="67"/>
    </row>
    <row r="62" spans="2:25">
      <c r="B62" s="67"/>
      <c r="C62" s="43"/>
      <c r="D62" s="43"/>
      <c r="E62" s="43"/>
      <c r="F62" s="43"/>
      <c r="G62" s="43"/>
      <c r="H62" s="43"/>
      <c r="I62" s="43"/>
      <c r="J62" s="43"/>
      <c r="K62" s="43"/>
      <c r="L62" s="43"/>
      <c r="M62" s="43"/>
      <c r="N62" s="43"/>
      <c r="O62" s="67"/>
      <c r="P62" s="67"/>
      <c r="Q62" s="67"/>
      <c r="R62" s="67"/>
      <c r="S62" s="67"/>
      <c r="T62" s="67"/>
      <c r="U62" s="67"/>
      <c r="V62" s="67"/>
      <c r="W62" s="67"/>
      <c r="X62" s="67"/>
      <c r="Y62" s="67"/>
    </row>
    <row r="63" spans="2:25">
      <c r="B63" s="67"/>
      <c r="C63" s="43"/>
      <c r="D63" s="43"/>
      <c r="E63" s="43"/>
      <c r="F63" s="43"/>
      <c r="G63" s="43"/>
      <c r="H63" s="43"/>
      <c r="I63" s="43"/>
      <c r="J63" s="43"/>
      <c r="K63" s="43"/>
      <c r="L63" s="43"/>
      <c r="M63" s="43"/>
      <c r="N63" s="43"/>
      <c r="O63" s="67"/>
      <c r="P63" s="67"/>
      <c r="Q63" s="67"/>
      <c r="R63" s="67"/>
      <c r="S63" s="67"/>
      <c r="T63" s="67"/>
      <c r="U63" s="67"/>
      <c r="V63" s="67"/>
      <c r="W63" s="67"/>
      <c r="X63" s="67"/>
      <c r="Y63" s="67"/>
    </row>
    <row r="64" spans="2:25">
      <c r="B64" s="67"/>
      <c r="C64" s="43"/>
      <c r="D64" s="43"/>
      <c r="E64" s="43"/>
      <c r="F64" s="43"/>
      <c r="G64" s="43"/>
      <c r="H64" s="43"/>
      <c r="I64" s="43"/>
      <c r="J64" s="43"/>
      <c r="K64" s="43"/>
      <c r="L64" s="43"/>
      <c r="M64" s="43"/>
      <c r="N64" s="43"/>
      <c r="O64" s="67"/>
      <c r="P64" s="67"/>
      <c r="Q64" s="67"/>
      <c r="R64" s="67"/>
      <c r="S64" s="67"/>
      <c r="T64" s="67"/>
      <c r="U64" s="67"/>
      <c r="V64" s="67"/>
      <c r="W64" s="67"/>
      <c r="X64" s="67"/>
      <c r="Y64" s="67"/>
    </row>
    <row r="65" spans="2:25">
      <c r="B65" s="67"/>
      <c r="C65" s="43"/>
      <c r="D65" s="43"/>
      <c r="E65" s="43"/>
      <c r="F65" s="43"/>
      <c r="G65" s="43"/>
      <c r="H65" s="43"/>
      <c r="I65" s="43"/>
      <c r="J65" s="43"/>
      <c r="K65" s="43"/>
      <c r="L65" s="43"/>
      <c r="M65" s="43"/>
      <c r="N65" s="43"/>
      <c r="O65" s="67"/>
      <c r="P65" s="67"/>
      <c r="Q65" s="67"/>
      <c r="R65" s="67"/>
      <c r="S65" s="67"/>
      <c r="T65" s="67"/>
      <c r="U65" s="67"/>
      <c r="V65" s="67"/>
      <c r="W65" s="67"/>
      <c r="X65" s="67"/>
      <c r="Y65" s="67"/>
    </row>
    <row r="66" spans="2:25">
      <c r="B66" s="67"/>
      <c r="C66" s="43"/>
      <c r="D66" s="43"/>
      <c r="E66" s="43"/>
      <c r="F66" s="43"/>
      <c r="G66" s="43"/>
      <c r="H66" s="43"/>
      <c r="I66" s="43"/>
      <c r="J66" s="43"/>
      <c r="K66" s="43"/>
      <c r="L66" s="43"/>
      <c r="M66" s="43"/>
      <c r="N66" s="43"/>
      <c r="O66" s="67"/>
      <c r="P66" s="67"/>
      <c r="Q66" s="67"/>
      <c r="R66" s="67"/>
      <c r="S66" s="67"/>
      <c r="T66" s="67"/>
      <c r="U66" s="67"/>
      <c r="V66" s="67"/>
      <c r="W66" s="67"/>
      <c r="X66" s="67"/>
      <c r="Y66" s="67"/>
    </row>
    <row r="67" spans="2:25">
      <c r="B67" s="67"/>
      <c r="C67" s="43"/>
      <c r="D67" s="43"/>
      <c r="E67" s="43"/>
      <c r="F67" s="43"/>
      <c r="G67" s="43"/>
      <c r="H67" s="43"/>
      <c r="I67" s="43"/>
      <c r="J67" s="43"/>
      <c r="K67" s="43"/>
      <c r="L67" s="43"/>
      <c r="M67" s="43"/>
      <c r="N67" s="43"/>
      <c r="O67" s="67"/>
      <c r="P67" s="67"/>
      <c r="Q67" s="67"/>
      <c r="R67" s="67"/>
      <c r="S67" s="67"/>
      <c r="T67" s="67"/>
      <c r="U67" s="67"/>
      <c r="V67" s="67"/>
      <c r="W67" s="67"/>
      <c r="X67" s="67"/>
      <c r="Y67" s="67"/>
    </row>
    <row r="68" spans="2:25">
      <c r="B68" s="67"/>
      <c r="C68" s="43"/>
      <c r="D68" s="43"/>
      <c r="E68" s="43"/>
      <c r="F68" s="43"/>
      <c r="G68" s="43"/>
      <c r="H68" s="43"/>
      <c r="I68" s="43"/>
      <c r="J68" s="43"/>
      <c r="K68" s="43"/>
      <c r="L68" s="43"/>
      <c r="M68" s="43"/>
      <c r="N68" s="43"/>
      <c r="O68" s="67"/>
      <c r="P68" s="67"/>
      <c r="Q68" s="67"/>
      <c r="R68" s="67"/>
      <c r="S68" s="67"/>
      <c r="T68" s="67"/>
      <c r="U68" s="67"/>
      <c r="V68" s="67"/>
      <c r="W68" s="67"/>
      <c r="X68" s="67"/>
      <c r="Y68" s="67"/>
    </row>
    <row r="69" spans="2:25">
      <c r="B69" s="67"/>
      <c r="C69" s="43"/>
      <c r="D69" s="43"/>
      <c r="E69" s="43"/>
      <c r="F69" s="43"/>
      <c r="G69" s="43"/>
      <c r="H69" s="43"/>
      <c r="I69" s="43"/>
      <c r="J69" s="43"/>
      <c r="K69" s="43"/>
      <c r="L69" s="43"/>
      <c r="M69" s="43"/>
      <c r="N69" s="43"/>
      <c r="O69" s="67"/>
      <c r="P69" s="67"/>
      <c r="Q69" s="67"/>
      <c r="R69" s="67"/>
      <c r="S69" s="67"/>
      <c r="T69" s="67"/>
      <c r="U69" s="67"/>
      <c r="V69" s="67"/>
      <c r="W69" s="67"/>
      <c r="X69" s="67"/>
      <c r="Y69" s="67"/>
    </row>
    <row r="70" spans="2:25">
      <c r="B70" s="67"/>
      <c r="C70" s="43"/>
      <c r="D70" s="43"/>
      <c r="E70" s="43"/>
      <c r="F70" s="43"/>
      <c r="G70" s="43"/>
      <c r="H70" s="43"/>
      <c r="I70" s="43"/>
      <c r="J70" s="43"/>
      <c r="K70" s="43"/>
      <c r="L70" s="43"/>
      <c r="M70" s="43"/>
      <c r="N70" s="43"/>
      <c r="O70" s="67"/>
      <c r="P70" s="67"/>
      <c r="Q70" s="67"/>
      <c r="R70" s="67"/>
      <c r="S70" s="67"/>
      <c r="T70" s="67"/>
      <c r="U70" s="67"/>
      <c r="V70" s="67"/>
      <c r="W70" s="67"/>
      <c r="X70" s="67"/>
      <c r="Y70" s="67"/>
    </row>
    <row r="71" spans="2:25">
      <c r="B71" s="67"/>
      <c r="C71" s="43"/>
      <c r="D71" s="43"/>
      <c r="E71" s="43"/>
      <c r="F71" s="43"/>
      <c r="G71" s="43"/>
      <c r="H71" s="43"/>
      <c r="I71" s="43"/>
      <c r="J71" s="43"/>
      <c r="K71" s="43"/>
      <c r="L71" s="43"/>
      <c r="M71" s="43"/>
      <c r="N71" s="43"/>
      <c r="O71" s="67"/>
      <c r="P71" s="67"/>
      <c r="Q71" s="67"/>
      <c r="R71" s="67"/>
      <c r="S71" s="67"/>
      <c r="T71" s="67"/>
      <c r="U71" s="67"/>
      <c r="V71" s="67"/>
      <c r="W71" s="67"/>
      <c r="X71" s="67"/>
      <c r="Y71" s="67"/>
    </row>
    <row r="72" spans="2:25">
      <c r="B72" s="67"/>
      <c r="C72" s="43"/>
      <c r="D72" s="43"/>
      <c r="E72" s="43"/>
      <c r="F72" s="43"/>
      <c r="G72" s="43"/>
      <c r="H72" s="43"/>
      <c r="I72" s="43"/>
      <c r="J72" s="43"/>
      <c r="K72" s="43"/>
      <c r="L72" s="43"/>
      <c r="M72" s="43"/>
      <c r="N72" s="43"/>
      <c r="O72" s="67"/>
      <c r="P72" s="67"/>
      <c r="Q72" s="67"/>
      <c r="R72" s="67"/>
      <c r="S72" s="67"/>
      <c r="T72" s="67"/>
      <c r="U72" s="67"/>
      <c r="V72" s="67"/>
      <c r="W72" s="67"/>
      <c r="X72" s="67"/>
      <c r="Y72" s="67"/>
    </row>
    <row r="73" spans="2:25">
      <c r="B73" s="67"/>
      <c r="C73" s="43"/>
      <c r="D73" s="43"/>
      <c r="E73" s="43"/>
      <c r="F73" s="43"/>
      <c r="G73" s="43"/>
      <c r="H73" s="43"/>
      <c r="I73" s="43"/>
      <c r="J73" s="43"/>
      <c r="K73" s="43"/>
      <c r="L73" s="43"/>
      <c r="M73" s="43"/>
      <c r="N73" s="43"/>
      <c r="O73" s="67"/>
      <c r="P73" s="67"/>
      <c r="Q73" s="67"/>
      <c r="R73" s="67"/>
      <c r="S73" s="67"/>
      <c r="T73" s="67"/>
      <c r="U73" s="67"/>
      <c r="V73" s="67"/>
      <c r="W73" s="67"/>
      <c r="X73" s="67"/>
      <c r="Y73" s="67"/>
    </row>
    <row r="74" spans="2:25">
      <c r="B74" s="67"/>
      <c r="C74" s="43"/>
      <c r="D74" s="43"/>
      <c r="E74" s="43"/>
      <c r="F74" s="43"/>
      <c r="G74" s="43"/>
      <c r="H74" s="43"/>
      <c r="I74" s="43"/>
      <c r="J74" s="43"/>
      <c r="K74" s="43"/>
      <c r="L74" s="43"/>
      <c r="M74" s="43"/>
      <c r="N74" s="43"/>
      <c r="O74" s="67"/>
      <c r="P74" s="67"/>
      <c r="Q74" s="67"/>
      <c r="R74" s="67"/>
      <c r="S74" s="67"/>
      <c r="T74" s="67"/>
      <c r="U74" s="67"/>
      <c r="V74" s="67"/>
      <c r="W74" s="67"/>
      <c r="X74" s="67"/>
      <c r="Y74" s="67"/>
    </row>
    <row r="75" spans="2:25">
      <c r="B75" s="67"/>
      <c r="C75" s="43"/>
      <c r="D75" s="43"/>
      <c r="E75" s="43"/>
      <c r="F75" s="43"/>
      <c r="G75" s="43"/>
      <c r="H75" s="43"/>
      <c r="I75" s="43"/>
      <c r="J75" s="43"/>
      <c r="K75" s="43"/>
      <c r="L75" s="43"/>
      <c r="M75" s="43"/>
      <c r="N75" s="43"/>
      <c r="O75" s="67"/>
      <c r="P75" s="67"/>
      <c r="Q75" s="67"/>
      <c r="R75" s="67"/>
      <c r="S75" s="67"/>
      <c r="T75" s="67"/>
      <c r="U75" s="67"/>
      <c r="V75" s="67"/>
      <c r="W75" s="67"/>
      <c r="X75" s="67"/>
      <c r="Y75" s="67"/>
    </row>
    <row r="76" spans="2:25">
      <c r="B76" s="67"/>
      <c r="C76" s="43"/>
      <c r="D76" s="43"/>
      <c r="E76" s="43"/>
      <c r="F76" s="43"/>
      <c r="G76" s="43"/>
      <c r="H76" s="43"/>
      <c r="I76" s="43"/>
      <c r="J76" s="43"/>
      <c r="K76" s="43"/>
      <c r="L76" s="43"/>
      <c r="M76" s="43"/>
      <c r="N76" s="43"/>
      <c r="O76" s="67"/>
      <c r="P76" s="67"/>
      <c r="Q76" s="67"/>
      <c r="R76" s="67"/>
      <c r="S76" s="67"/>
      <c r="T76" s="67"/>
      <c r="U76" s="67"/>
      <c r="V76" s="67"/>
      <c r="W76" s="67"/>
      <c r="X76" s="67"/>
      <c r="Y76" s="67"/>
    </row>
    <row r="77" spans="2:25">
      <c r="B77" s="67"/>
      <c r="C77" s="43"/>
      <c r="D77" s="43"/>
      <c r="E77" s="43"/>
      <c r="F77" s="43"/>
      <c r="G77" s="43"/>
      <c r="H77" s="43"/>
      <c r="I77" s="43"/>
      <c r="J77" s="43"/>
      <c r="K77" s="43"/>
      <c r="L77" s="43"/>
      <c r="M77" s="43"/>
      <c r="N77" s="43"/>
      <c r="O77" s="67"/>
      <c r="P77" s="67"/>
      <c r="Q77" s="67"/>
      <c r="R77" s="67"/>
      <c r="S77" s="67"/>
      <c r="T77" s="67"/>
      <c r="U77" s="67"/>
      <c r="V77" s="67"/>
      <c r="W77" s="67"/>
      <c r="X77" s="67"/>
      <c r="Y77" s="67"/>
    </row>
    <row r="78" spans="2:25">
      <c r="B78" s="67"/>
      <c r="C78" s="43"/>
      <c r="D78" s="43"/>
      <c r="E78" s="43"/>
      <c r="F78" s="43"/>
      <c r="G78" s="43"/>
      <c r="H78" s="43"/>
      <c r="I78" s="43"/>
      <c r="J78" s="43"/>
      <c r="K78" s="43"/>
      <c r="L78" s="43"/>
      <c r="M78" s="43"/>
      <c r="N78" s="43"/>
      <c r="O78" s="67"/>
      <c r="P78" s="67"/>
      <c r="Q78" s="67"/>
      <c r="R78" s="67"/>
      <c r="S78" s="67"/>
      <c r="T78" s="67"/>
      <c r="U78" s="67"/>
      <c r="V78" s="67"/>
      <c r="W78" s="67"/>
      <c r="X78" s="67"/>
      <c r="Y78" s="67"/>
    </row>
    <row r="79" spans="2:25">
      <c r="B79" s="67"/>
      <c r="C79" s="43"/>
      <c r="D79" s="43"/>
      <c r="E79" s="43"/>
      <c r="F79" s="43"/>
      <c r="G79" s="43"/>
      <c r="H79" s="43"/>
      <c r="I79" s="43"/>
      <c r="J79" s="43"/>
      <c r="K79" s="43"/>
      <c r="L79" s="43"/>
      <c r="M79" s="43"/>
      <c r="N79" s="43"/>
      <c r="O79" s="67"/>
    </row>
    <row r="80" spans="2:25">
      <c r="B80" s="67"/>
      <c r="C80" s="43"/>
      <c r="D80" s="43"/>
      <c r="E80" s="43"/>
      <c r="F80" s="43"/>
      <c r="G80" s="43"/>
      <c r="H80" s="43"/>
      <c r="I80" s="43"/>
      <c r="J80" s="43"/>
      <c r="K80" s="43"/>
      <c r="L80" s="43"/>
      <c r="M80" s="43"/>
      <c r="N80" s="43"/>
      <c r="O80" s="67"/>
    </row>
    <row r="81" spans="2:15">
      <c r="B81" s="67"/>
      <c r="C81" s="43"/>
      <c r="D81" s="43"/>
      <c r="E81" s="43"/>
      <c r="F81" s="43"/>
      <c r="G81" s="43"/>
      <c r="H81" s="43"/>
      <c r="I81" s="43"/>
      <c r="J81" s="43"/>
      <c r="K81" s="43"/>
      <c r="L81" s="43"/>
      <c r="M81" s="43"/>
      <c r="N81" s="43"/>
      <c r="O81" s="67"/>
    </row>
    <row r="82" spans="2:15">
      <c r="B82" s="67"/>
      <c r="C82" s="43"/>
      <c r="D82" s="43"/>
      <c r="E82" s="43"/>
      <c r="F82" s="43"/>
      <c r="G82" s="43"/>
      <c r="H82" s="43"/>
      <c r="I82" s="43"/>
      <c r="J82" s="43"/>
      <c r="K82" s="43"/>
      <c r="L82" s="43"/>
      <c r="M82" s="43"/>
      <c r="N82" s="43"/>
      <c r="O82" s="67"/>
    </row>
    <row r="83" spans="2:15">
      <c r="B83" s="67"/>
      <c r="C83" s="43"/>
      <c r="D83" s="43"/>
      <c r="E83" s="43"/>
      <c r="F83" s="43"/>
      <c r="G83" s="43"/>
      <c r="H83" s="43"/>
      <c r="I83" s="43"/>
      <c r="J83" s="43"/>
      <c r="K83" s="43"/>
      <c r="L83" s="43"/>
      <c r="M83" s="43"/>
      <c r="N83" s="43"/>
      <c r="O83" s="67"/>
    </row>
    <row r="84" spans="2:15">
      <c r="B84" s="67"/>
      <c r="C84" s="43"/>
      <c r="D84" s="43"/>
      <c r="E84" s="43"/>
      <c r="F84" s="43"/>
      <c r="G84" s="43"/>
      <c r="H84" s="43"/>
      <c r="I84" s="43"/>
      <c r="J84" s="43"/>
      <c r="K84" s="43"/>
      <c r="L84" s="43"/>
      <c r="M84" s="43"/>
      <c r="N84" s="43"/>
      <c r="O84" s="67"/>
    </row>
    <row r="85" spans="2:15">
      <c r="B85" s="67"/>
      <c r="C85" s="43"/>
      <c r="D85" s="43"/>
      <c r="E85" s="43"/>
      <c r="F85" s="43"/>
      <c r="G85" s="43"/>
      <c r="H85" s="43"/>
      <c r="I85" s="43"/>
      <c r="J85" s="43"/>
      <c r="K85" s="43"/>
      <c r="L85" s="43"/>
      <c r="M85" s="43"/>
      <c r="N85" s="43"/>
      <c r="O85" s="67"/>
    </row>
    <row r="86" spans="2:15">
      <c r="B86" s="67"/>
      <c r="C86" s="43"/>
      <c r="D86" s="43"/>
      <c r="E86" s="43"/>
      <c r="F86" s="43"/>
      <c r="G86" s="43"/>
      <c r="H86" s="43"/>
      <c r="I86" s="43"/>
      <c r="J86" s="43"/>
      <c r="K86" s="43"/>
      <c r="L86" s="43"/>
      <c r="M86" s="43"/>
      <c r="N86" s="43"/>
      <c r="O86" s="67"/>
    </row>
    <row r="87" spans="2:15">
      <c r="B87" s="67"/>
      <c r="C87" s="43"/>
      <c r="D87" s="43"/>
      <c r="E87" s="43"/>
      <c r="F87" s="43"/>
      <c r="G87" s="43"/>
      <c r="H87" s="43"/>
      <c r="I87" s="43"/>
      <c r="J87" s="43"/>
      <c r="K87" s="43"/>
      <c r="L87" s="43"/>
      <c r="M87" s="43"/>
      <c r="N87" s="43"/>
      <c r="O87" s="67"/>
    </row>
    <row r="88" spans="2:15">
      <c r="B88" s="67"/>
      <c r="C88" s="43"/>
      <c r="D88" s="43"/>
      <c r="E88" s="43"/>
      <c r="F88" s="43"/>
      <c r="G88" s="43"/>
      <c r="H88" s="43"/>
      <c r="I88" s="43"/>
      <c r="J88" s="43"/>
      <c r="K88" s="43"/>
      <c r="L88" s="43"/>
      <c r="M88" s="43"/>
      <c r="N88" s="43"/>
      <c r="O88" s="67"/>
    </row>
    <row r="89" spans="2:15">
      <c r="B89" s="67"/>
      <c r="C89" s="43"/>
      <c r="D89" s="43"/>
      <c r="E89" s="43"/>
      <c r="F89" s="43"/>
      <c r="G89" s="43"/>
      <c r="H89" s="43"/>
      <c r="I89" s="43"/>
      <c r="J89" s="43"/>
      <c r="K89" s="43"/>
      <c r="L89" s="43"/>
      <c r="M89" s="43"/>
      <c r="N89" s="43"/>
      <c r="O89" s="67"/>
    </row>
    <row r="90" spans="2:15">
      <c r="B90" s="67"/>
      <c r="C90" s="43"/>
      <c r="D90" s="43"/>
      <c r="E90" s="43"/>
      <c r="F90" s="43"/>
      <c r="G90" s="43"/>
      <c r="H90" s="43"/>
      <c r="I90" s="43"/>
      <c r="J90" s="43"/>
      <c r="K90" s="43"/>
      <c r="L90" s="43"/>
      <c r="M90" s="43"/>
      <c r="N90" s="43"/>
      <c r="O90" s="67"/>
    </row>
    <row r="91" spans="2:15">
      <c r="B91" s="67"/>
      <c r="C91" s="43"/>
      <c r="D91" s="43"/>
      <c r="E91" s="43"/>
      <c r="F91" s="43"/>
      <c r="G91" s="43"/>
      <c r="H91" s="43"/>
      <c r="I91" s="43"/>
      <c r="J91" s="43"/>
      <c r="K91" s="43"/>
      <c r="L91" s="43"/>
      <c r="M91" s="43"/>
      <c r="N91" s="43"/>
      <c r="O91" s="67"/>
    </row>
    <row r="92" spans="2:15">
      <c r="B92" s="67"/>
      <c r="C92" s="43"/>
      <c r="D92" s="43"/>
      <c r="E92" s="43"/>
      <c r="F92" s="43"/>
      <c r="G92" s="43"/>
      <c r="H92" s="43"/>
      <c r="I92" s="43"/>
      <c r="J92" s="43"/>
      <c r="K92" s="43"/>
      <c r="L92" s="43"/>
      <c r="M92" s="43"/>
      <c r="N92" s="43"/>
      <c r="O92" s="67"/>
    </row>
    <row r="93" spans="2:15">
      <c r="B93" s="67"/>
      <c r="C93" s="43"/>
      <c r="D93" s="43"/>
      <c r="E93" s="43"/>
      <c r="F93" s="43"/>
      <c r="G93" s="43"/>
      <c r="H93" s="43"/>
      <c r="I93" s="43"/>
      <c r="J93" s="43"/>
      <c r="K93" s="43"/>
      <c r="L93" s="43"/>
      <c r="M93" s="43"/>
      <c r="N93" s="43"/>
      <c r="O93" s="67"/>
    </row>
    <row r="94" spans="2:15">
      <c r="B94" s="67"/>
      <c r="C94" s="43"/>
      <c r="D94" s="43"/>
      <c r="E94" s="43"/>
      <c r="F94" s="43"/>
      <c r="G94" s="43"/>
      <c r="H94" s="43"/>
      <c r="I94" s="43"/>
      <c r="J94" s="43"/>
      <c r="K94" s="43"/>
      <c r="L94" s="43"/>
      <c r="M94" s="43"/>
      <c r="N94" s="43"/>
      <c r="O94" s="67"/>
    </row>
    <row r="95" spans="2:15">
      <c r="B95" s="67"/>
      <c r="C95" s="43"/>
      <c r="D95" s="43"/>
      <c r="E95" s="43"/>
      <c r="F95" s="43"/>
      <c r="G95" s="43"/>
      <c r="H95" s="43"/>
      <c r="I95" s="43"/>
      <c r="J95" s="43"/>
      <c r="K95" s="43"/>
      <c r="L95" s="43"/>
      <c r="M95" s="43"/>
      <c r="N95" s="43"/>
      <c r="O95" s="67"/>
    </row>
    <row r="96" spans="2:15">
      <c r="B96" s="67"/>
      <c r="C96" s="43"/>
      <c r="D96" s="43"/>
      <c r="E96" s="43"/>
      <c r="F96" s="43"/>
      <c r="G96" s="43"/>
      <c r="H96" s="43"/>
      <c r="I96" s="43"/>
      <c r="J96" s="43"/>
      <c r="K96" s="43"/>
      <c r="L96" s="43"/>
      <c r="M96" s="43"/>
      <c r="N96" s="43"/>
      <c r="O96" s="67"/>
    </row>
    <row r="97" spans="2:15">
      <c r="B97" s="67"/>
      <c r="C97" s="43"/>
      <c r="D97" s="43"/>
      <c r="E97" s="43"/>
      <c r="F97" s="43"/>
      <c r="G97" s="43"/>
      <c r="H97" s="43"/>
      <c r="I97" s="43"/>
      <c r="J97" s="43"/>
      <c r="K97" s="43"/>
      <c r="L97" s="43"/>
      <c r="M97" s="43"/>
      <c r="N97" s="43"/>
      <c r="O97" s="67"/>
    </row>
    <row r="98" spans="2:15"/>
    <row r="99" spans="2:15"/>
    <row r="100" spans="2:15"/>
    <row r="101" spans="2:15"/>
    <row r="102" spans="2:15"/>
    <row r="103" spans="2:15"/>
    <row r="104" spans="2:15"/>
    <row r="105" spans="2:15"/>
    <row r="106" spans="2:15"/>
    <row r="107" spans="2:15"/>
    <row r="108" spans="2:15"/>
    <row r="109" spans="2:15"/>
    <row r="110" spans="2:15"/>
    <row r="111" spans="2:15"/>
    <row r="112" spans="2:15"/>
    <row r="113"/>
    <row r="114"/>
    <row r="115"/>
    <row r="116"/>
    <row r="117"/>
    <row r="118"/>
    <row r="119"/>
    <row r="120"/>
    <row r="121"/>
    <row r="122"/>
    <row r="123"/>
    <row r="124"/>
    <row r="125"/>
    <row r="126"/>
    <row r="127"/>
    <row r="128"/>
    <row r="129"/>
    <row r="130"/>
    <row r="131"/>
    <row r="132"/>
    <row r="133"/>
    <row r="134"/>
    <row r="135"/>
    <row r="136"/>
    <row r="137"/>
    <row r="138"/>
    <row r="139"/>
    <row r="140"/>
    <row r="141"/>
    <row r="142"/>
    <row r="143"/>
    <row r="144"/>
    <row r="145"/>
    <row r="146"/>
    <row r="147"/>
    <row r="148"/>
    <row r="149"/>
    <row r="150"/>
    <row r="151"/>
    <row r="152"/>
    <row r="153"/>
    <row r="154"/>
    <row r="155"/>
    <row r="156"/>
    <row r="157"/>
    <row r="158"/>
    <row r="159"/>
    <row r="160"/>
    <row r="161"/>
    <row r="162"/>
    <row r="163"/>
    <row r="164"/>
    <row r="165"/>
    <row r="166"/>
    <row r="167"/>
    <row r="168"/>
    <row r="169"/>
    <row r="170"/>
    <row r="171"/>
    <row r="172"/>
    <row r="173"/>
    <row r="174"/>
    <row r="175"/>
    <row r="176"/>
    <row r="177"/>
    <row r="178"/>
    <row r="179"/>
    <row r="180"/>
    <row r="181"/>
    <row r="182"/>
    <row r="183"/>
    <row r="184"/>
    <row r="185"/>
    <row r="186"/>
    <row r="187"/>
    <row r="188"/>
    <row r="189"/>
    <row r="190"/>
    <row r="191"/>
    <row r="192"/>
    <row r="193"/>
    <row r="194"/>
    <row r="195"/>
    <row r="196"/>
    <row r="197"/>
    <row r="198"/>
    <row r="199"/>
    <row r="200"/>
    <row r="201"/>
    <row r="202"/>
    <row r="203"/>
    <row r="204"/>
    <row r="205"/>
    <row r="206"/>
    <row r="207"/>
    <row r="208"/>
    <row r="209"/>
    <row r="210"/>
    <row r="211"/>
    <row r="212"/>
    <row r="213"/>
    <row r="214"/>
    <row r="215"/>
    <row r="216"/>
    <row r="217"/>
    <row r="218"/>
    <row r="219"/>
    <row r="220"/>
    <row r="221"/>
    <row r="222"/>
    <row r="223"/>
    <row r="224"/>
    <row r="225"/>
    <row r="226"/>
    <row r="227"/>
    <row r="228"/>
    <row r="229"/>
    <row r="230"/>
    <row r="231"/>
    <row r="232"/>
    <row r="233"/>
    <row r="234"/>
    <row r="235"/>
    <row r="236"/>
    <row r="237"/>
    <row r="238"/>
    <row r="239"/>
    <row r="240"/>
    <row r="241"/>
    <row r="242"/>
    <row r="243"/>
    <row r="244"/>
    <row r="245"/>
    <row r="246"/>
    <row r="247"/>
    <row r="248"/>
    <row r="249"/>
    <row r="250"/>
    <row r="251"/>
    <row r="252"/>
    <row r="253"/>
    <row r="254"/>
    <row r="255"/>
    <row r="256"/>
    <row r="257"/>
    <row r="258"/>
    <row r="259"/>
    <row r="260"/>
    <row r="261"/>
    <row r="262"/>
    <row r="263"/>
    <row r="264"/>
    <row r="265"/>
    <row r="266"/>
    <row r="267"/>
    <row r="268"/>
    <row r="269"/>
    <row r="270"/>
    <row r="271"/>
    <row r="272"/>
    <row r="273"/>
    <row r="274"/>
  </sheetData>
  <sheetProtection sheet="1" objects="1" scenarios="1"/>
  <mergeCells count="104">
    <mergeCell ref="I43:J43"/>
    <mergeCell ref="K40:M40"/>
    <mergeCell ref="C6:N6"/>
    <mergeCell ref="C9:N10"/>
    <mergeCell ref="C22:N23"/>
    <mergeCell ref="C16:N17"/>
    <mergeCell ref="C13:N13"/>
    <mergeCell ref="C14:N14"/>
    <mergeCell ref="C15:N15"/>
    <mergeCell ref="C18:N18"/>
    <mergeCell ref="E30:N30"/>
    <mergeCell ref="G37:H39"/>
    <mergeCell ref="I48:J48"/>
    <mergeCell ref="I47:J47"/>
    <mergeCell ref="K44:M44"/>
    <mergeCell ref="E40:F40"/>
    <mergeCell ref="E41:F41"/>
    <mergeCell ref="E42:F42"/>
    <mergeCell ref="G40:H40"/>
    <mergeCell ref="I41:J41"/>
    <mergeCell ref="E28:N28"/>
    <mergeCell ref="E29:N29"/>
    <mergeCell ref="C25:N25"/>
    <mergeCell ref="I37:J39"/>
    <mergeCell ref="K42:M42"/>
    <mergeCell ref="G42:H42"/>
    <mergeCell ref="I42:J42"/>
    <mergeCell ref="G41:H41"/>
    <mergeCell ref="K41:M41"/>
    <mergeCell ref="K38:M38"/>
    <mergeCell ref="I44:J44"/>
    <mergeCell ref="C24:N24"/>
    <mergeCell ref="C19:N20"/>
    <mergeCell ref="C21:N21"/>
    <mergeCell ref="G43:H43"/>
    <mergeCell ref="E43:F43"/>
    <mergeCell ref="E27:N27"/>
    <mergeCell ref="I40:J40"/>
    <mergeCell ref="K43:M43"/>
    <mergeCell ref="K37:M37"/>
    <mergeCell ref="E59:F59"/>
    <mergeCell ref="E49:F49"/>
    <mergeCell ref="E50:F50"/>
    <mergeCell ref="E51:F51"/>
    <mergeCell ref="E55:F55"/>
    <mergeCell ref="E52:F52"/>
    <mergeCell ref="E53:F53"/>
    <mergeCell ref="E54:F54"/>
    <mergeCell ref="E44:F44"/>
    <mergeCell ref="G45:H45"/>
    <mergeCell ref="E45:F45"/>
    <mergeCell ref="E48:F48"/>
    <mergeCell ref="G48:H48"/>
    <mergeCell ref="G44:H44"/>
    <mergeCell ref="E46:F46"/>
    <mergeCell ref="E47:F47"/>
    <mergeCell ref="G54:H54"/>
    <mergeCell ref="G55:H55"/>
    <mergeCell ref="G56:H56"/>
    <mergeCell ref="G57:H57"/>
    <mergeCell ref="G58:H58"/>
    <mergeCell ref="G59:H59"/>
    <mergeCell ref="E60:F60"/>
    <mergeCell ref="I55:J55"/>
    <mergeCell ref="I56:J56"/>
    <mergeCell ref="I57:J57"/>
    <mergeCell ref="I58:J58"/>
    <mergeCell ref="E56:F56"/>
    <mergeCell ref="E57:F57"/>
    <mergeCell ref="E58:F58"/>
    <mergeCell ref="I60:J60"/>
    <mergeCell ref="G60:H60"/>
    <mergeCell ref="G52:H52"/>
    <mergeCell ref="G53:H53"/>
    <mergeCell ref="K45:M45"/>
    <mergeCell ref="K46:M46"/>
    <mergeCell ref="K52:M52"/>
    <mergeCell ref="K47:M47"/>
    <mergeCell ref="K48:M48"/>
    <mergeCell ref="K49:M49"/>
    <mergeCell ref="K50:M50"/>
    <mergeCell ref="G46:H46"/>
    <mergeCell ref="G50:H50"/>
    <mergeCell ref="G49:H49"/>
    <mergeCell ref="G47:H47"/>
    <mergeCell ref="I49:J49"/>
    <mergeCell ref="I50:J50"/>
    <mergeCell ref="G51:H51"/>
    <mergeCell ref="I51:J51"/>
    <mergeCell ref="K53:M53"/>
    <mergeCell ref="K54:M54"/>
    <mergeCell ref="K55:M55"/>
    <mergeCell ref="K56:M56"/>
    <mergeCell ref="I45:J45"/>
    <mergeCell ref="I46:J46"/>
    <mergeCell ref="I52:J52"/>
    <mergeCell ref="K51:M51"/>
    <mergeCell ref="I53:J53"/>
    <mergeCell ref="I54:J54"/>
    <mergeCell ref="K57:M57"/>
    <mergeCell ref="K58:M58"/>
    <mergeCell ref="K60:M60"/>
    <mergeCell ref="I59:J59"/>
    <mergeCell ref="K59:M59"/>
  </mergeCells>
  <phoneticPr fontId="0" type="noConversion"/>
  <hyperlinks>
    <hyperlink ref="E30" r:id="rId1"/>
  </hyperlinks>
  <pageMargins left="0.75" right="0.75" top="1" bottom="1" header="0.5" footer="0.5"/>
  <pageSetup paperSize="9" orientation="landscape" horizontalDpi="4294967292" r:id="rId2"/>
  <headerFooter alignWithMargins="0">
    <oddHeader>&amp;LES-MARINE-F-001&amp;CSEPA Marine Fish Farm Data Return Spreadsheet - Electronic&amp;RIssue Number: 7   Issued: 14th Jan 2009</oddHeader>
  </headerFooter>
</worksheet>
</file>

<file path=xl/worksheets/sheet2.xml><?xml version="1.0" encoding="utf-8"?>
<worksheet xmlns="http://schemas.openxmlformats.org/spreadsheetml/2006/main" xmlns:r="http://schemas.openxmlformats.org/officeDocument/2006/relationships">
  <sheetPr codeName="Sheet2"/>
  <dimension ref="A1:T111"/>
  <sheetViews>
    <sheetView tabSelected="1" topLeftCell="A16" workbookViewId="0">
      <selection activeCell="M49" sqref="M49"/>
    </sheetView>
  </sheetViews>
  <sheetFormatPr defaultRowHeight="12.75"/>
  <cols>
    <col min="1" max="1" width="27.5703125" style="83" bestFit="1" customWidth="1"/>
    <col min="2" max="2" width="8.7109375" style="83" bestFit="1" customWidth="1"/>
    <col min="3" max="3" width="6.140625" style="83" customWidth="1"/>
    <col min="4" max="4" width="7.28515625" style="83" customWidth="1"/>
    <col min="5" max="5" width="11.85546875" style="83" customWidth="1"/>
    <col min="6" max="6" width="9.85546875" style="83" customWidth="1"/>
    <col min="7" max="7" width="13.140625" style="83" customWidth="1"/>
    <col min="8" max="8" width="7.5703125" style="83" bestFit="1" customWidth="1"/>
    <col min="9" max="9" width="12.28515625" style="83" customWidth="1"/>
    <col min="10" max="10" width="9" style="83" bestFit="1" customWidth="1"/>
    <col min="11" max="11" width="13.28515625" style="83" customWidth="1"/>
    <col min="12" max="12" width="15.28515625" style="83" customWidth="1"/>
    <col min="13" max="13" width="15.140625" style="83" bestFit="1" customWidth="1"/>
    <col min="14" max="14" width="11.5703125" style="83" customWidth="1"/>
    <col min="15" max="15" width="12.42578125" style="83" customWidth="1"/>
    <col min="16" max="16" width="8.140625" style="83" customWidth="1"/>
    <col min="17" max="17" width="10.85546875" style="83" bestFit="1" customWidth="1"/>
    <col min="18" max="18" width="9.140625" style="83"/>
    <col min="19" max="19" width="9.140625" style="67"/>
    <col min="20" max="20" width="11.42578125" style="67" customWidth="1"/>
    <col min="21" max="16384" width="9.140625" style="67"/>
  </cols>
  <sheetData>
    <row r="1" spans="1:18">
      <c r="A1" s="68" t="str">
        <f ca="1">CONCATENATE('GENERAL GUIDELINES &amp; SITE INFO'!E27," - SPRI DECLARATION")</f>
        <v>Scottish Seafarms Ltd - SPRI DECLARATION</v>
      </c>
      <c r="B1" s="92"/>
      <c r="C1" s="92"/>
      <c r="D1" s="92"/>
      <c r="E1" s="92"/>
      <c r="F1" s="92"/>
      <c r="G1" s="92"/>
      <c r="H1" s="67"/>
      <c r="I1" s="67"/>
      <c r="J1" s="67"/>
      <c r="K1" s="67"/>
      <c r="L1" s="67"/>
      <c r="M1" s="67"/>
      <c r="N1" s="67"/>
      <c r="O1" s="67"/>
      <c r="P1" s="67"/>
      <c r="Q1" s="67"/>
      <c r="R1" s="67"/>
    </row>
    <row r="2" spans="1:18">
      <c r="A2" s="180" t="s">
        <v>118</v>
      </c>
      <c r="B2" s="180"/>
      <c r="C2" s="180"/>
      <c r="D2" s="180"/>
      <c r="E2" s="180"/>
      <c r="F2" s="180"/>
      <c r="G2" s="180"/>
      <c r="H2" s="180"/>
      <c r="I2" s="180"/>
      <c r="J2" s="180"/>
      <c r="K2" s="180"/>
      <c r="L2" s="180"/>
      <c r="M2" s="180"/>
      <c r="N2" s="67"/>
      <c r="O2" s="67"/>
      <c r="P2" s="67"/>
      <c r="Q2" s="67"/>
      <c r="R2" s="67"/>
    </row>
    <row r="3" spans="1:18" s="18" customFormat="1">
      <c r="A3" s="180"/>
      <c r="B3" s="180"/>
      <c r="C3" s="180"/>
      <c r="D3" s="180"/>
      <c r="E3" s="180"/>
      <c r="F3" s="180"/>
      <c r="G3" s="180"/>
      <c r="H3" s="180"/>
      <c r="I3" s="180"/>
      <c r="J3" s="180"/>
      <c r="K3" s="180"/>
      <c r="L3" s="180"/>
      <c r="M3" s="180"/>
    </row>
    <row r="4" spans="1:18" s="18" customFormat="1">
      <c r="A4" s="70"/>
      <c r="B4" s="70"/>
      <c r="C4" s="70"/>
      <c r="D4" s="70"/>
      <c r="E4" s="70"/>
      <c r="F4" s="70"/>
      <c r="G4" s="70"/>
      <c r="H4" s="70"/>
      <c r="I4" s="70"/>
      <c r="J4" s="70"/>
      <c r="K4" s="70"/>
      <c r="L4" s="70"/>
      <c r="M4" s="70"/>
    </row>
    <row r="5" spans="1:18" s="18" customFormat="1">
      <c r="A5" s="180" t="s">
        <v>132</v>
      </c>
      <c r="B5" s="180"/>
      <c r="C5" s="180"/>
      <c r="D5" s="180"/>
      <c r="E5" s="180"/>
      <c r="F5" s="180"/>
      <c r="G5" s="180"/>
      <c r="H5" s="180"/>
      <c r="I5" s="180"/>
      <c r="J5" s="180"/>
      <c r="K5" s="180"/>
      <c r="L5" s="180"/>
      <c r="M5" s="180"/>
    </row>
    <row r="6" spans="1:18" s="18" customFormat="1">
      <c r="A6" s="180"/>
      <c r="B6" s="180"/>
      <c r="C6" s="180"/>
      <c r="D6" s="180"/>
      <c r="E6" s="180"/>
      <c r="F6" s="180"/>
      <c r="G6" s="180"/>
      <c r="H6" s="180"/>
      <c r="I6" s="180"/>
      <c r="J6" s="180"/>
      <c r="K6" s="180"/>
      <c r="L6" s="180"/>
      <c r="M6" s="180"/>
    </row>
    <row r="7" spans="1:18" s="18" customFormat="1">
      <c r="A7" s="70"/>
      <c r="B7" s="70"/>
      <c r="C7" s="70"/>
      <c r="D7" s="70"/>
      <c r="E7" s="70"/>
      <c r="F7" s="70"/>
      <c r="G7" s="70"/>
      <c r="H7" s="70"/>
      <c r="I7" s="70"/>
      <c r="J7" s="70"/>
      <c r="K7" s="70"/>
      <c r="L7" s="70"/>
      <c r="M7" s="70"/>
    </row>
    <row r="8" spans="1:18" s="18" customFormat="1">
      <c r="A8" s="93" t="s">
        <v>116</v>
      </c>
      <c r="B8" s="70"/>
      <c r="C8" s="70"/>
      <c r="D8" s="70"/>
      <c r="E8" s="70"/>
      <c r="F8" s="70"/>
      <c r="G8" s="70"/>
      <c r="H8" s="70"/>
      <c r="I8" s="70"/>
      <c r="J8" s="70"/>
      <c r="K8" s="70"/>
      <c r="L8" s="70"/>
      <c r="M8" s="70"/>
    </row>
    <row r="9" spans="1:18" s="18" customFormat="1">
      <c r="A9" s="180" t="s">
        <v>159</v>
      </c>
      <c r="B9" s="180"/>
      <c r="C9" s="180"/>
      <c r="D9" s="180"/>
      <c r="E9" s="180"/>
      <c r="F9" s="180"/>
      <c r="G9" s="180"/>
      <c r="H9" s="180"/>
      <c r="I9" s="180"/>
      <c r="J9" s="180"/>
      <c r="K9" s="180"/>
      <c r="L9" s="180"/>
      <c r="M9" s="180"/>
    </row>
    <row r="10" spans="1:18" s="18" customFormat="1">
      <c r="A10" s="180"/>
      <c r="B10" s="180"/>
      <c r="C10" s="180"/>
      <c r="D10" s="180"/>
      <c r="E10" s="180"/>
      <c r="F10" s="180"/>
      <c r="G10" s="180"/>
      <c r="H10" s="180"/>
      <c r="I10" s="180"/>
      <c r="J10" s="180"/>
      <c r="K10" s="180"/>
      <c r="L10" s="180"/>
      <c r="M10" s="180"/>
    </row>
    <row r="11" spans="1:18" s="18" customFormat="1">
      <c r="A11" s="180"/>
      <c r="B11" s="180"/>
      <c r="C11" s="180"/>
      <c r="D11" s="180"/>
      <c r="E11" s="180"/>
      <c r="F11" s="180"/>
      <c r="G11" s="180"/>
      <c r="H11" s="180"/>
      <c r="I11" s="180"/>
      <c r="J11" s="180"/>
      <c r="K11" s="180"/>
      <c r="L11" s="180"/>
      <c r="M11" s="180"/>
    </row>
    <row r="12" spans="1:18" s="18" customFormat="1">
      <c r="A12" s="180" t="s">
        <v>117</v>
      </c>
      <c r="B12" s="180"/>
      <c r="C12" s="180"/>
      <c r="D12" s="180"/>
      <c r="E12" s="180"/>
      <c r="F12" s="180"/>
      <c r="G12" s="180"/>
      <c r="H12" s="180"/>
      <c r="I12" s="180"/>
      <c r="J12" s="180"/>
      <c r="K12" s="180"/>
      <c r="L12" s="180"/>
      <c r="M12" s="180"/>
    </row>
    <row r="13" spans="1:18" s="18" customFormat="1">
      <c r="A13" s="19"/>
      <c r="B13" s="184"/>
      <c r="C13" s="184"/>
      <c r="D13" s="184"/>
      <c r="E13" s="184"/>
      <c r="F13" s="19"/>
    </row>
    <row r="14" spans="1:18" s="18" customFormat="1">
      <c r="A14" s="19" t="s">
        <v>115</v>
      </c>
      <c r="B14" s="185" t="s">
        <v>212</v>
      </c>
      <c r="C14" s="185"/>
      <c r="D14" s="185"/>
      <c r="E14" s="185"/>
      <c r="F14" s="94"/>
    </row>
    <row r="15" spans="1:18" s="18" customFormat="1">
      <c r="A15" s="95" t="s">
        <v>111</v>
      </c>
      <c r="B15" s="185" t="s">
        <v>250</v>
      </c>
      <c r="C15" s="185"/>
      <c r="D15" s="185"/>
      <c r="E15" s="185"/>
      <c r="F15" s="96"/>
    </row>
    <row r="16" spans="1:18" s="18" customFormat="1">
      <c r="A16" s="95" t="s">
        <v>112</v>
      </c>
      <c r="B16" s="187">
        <v>40928</v>
      </c>
      <c r="C16" s="185"/>
      <c r="D16" s="185"/>
      <c r="E16" s="185"/>
      <c r="F16" s="97"/>
    </row>
    <row r="17" spans="1:13" s="18" customFormat="1">
      <c r="A17" s="182"/>
      <c r="B17" s="183"/>
      <c r="C17" s="181"/>
      <c r="D17" s="181"/>
      <c r="E17" s="181"/>
      <c r="F17" s="181"/>
      <c r="K17" s="99"/>
    </row>
    <row r="18" spans="1:13" s="18" customFormat="1" ht="9" customHeight="1">
      <c r="A18" s="98"/>
      <c r="B18" s="99"/>
      <c r="C18" s="99"/>
      <c r="D18" s="99"/>
      <c r="E18" s="99"/>
      <c r="F18" s="99"/>
      <c r="K18" s="99"/>
    </row>
    <row r="19" spans="1:13" s="18" customFormat="1">
      <c r="A19" s="20" t="s">
        <v>119</v>
      </c>
      <c r="B19" s="99"/>
      <c r="C19" s="99"/>
      <c r="D19" s="99"/>
      <c r="E19" s="99"/>
      <c r="F19" s="99"/>
      <c r="K19" s="99"/>
    </row>
    <row r="20" spans="1:13" s="18" customFormat="1" ht="12" customHeight="1">
      <c r="A20" s="186" t="s">
        <v>120</v>
      </c>
      <c r="B20" s="186"/>
      <c r="C20" s="186"/>
      <c r="D20" s="186"/>
      <c r="E20" s="186"/>
      <c r="F20" s="186"/>
      <c r="G20" s="186"/>
      <c r="H20" s="186"/>
      <c r="I20" s="186"/>
      <c r="J20" s="186"/>
      <c r="K20" s="186"/>
      <c r="L20" s="186"/>
      <c r="M20" s="186"/>
    </row>
    <row r="21" spans="1:13" s="18" customFormat="1" ht="12" customHeight="1">
      <c r="A21" s="186"/>
      <c r="B21" s="186"/>
      <c r="C21" s="186"/>
      <c r="D21" s="186"/>
      <c r="E21" s="186"/>
      <c r="F21" s="186"/>
      <c r="G21" s="186"/>
      <c r="H21" s="186"/>
      <c r="I21" s="186"/>
      <c r="J21" s="186"/>
      <c r="K21" s="186"/>
      <c r="L21" s="186"/>
      <c r="M21" s="186"/>
    </row>
    <row r="22" spans="1:13" s="18" customFormat="1" ht="12" customHeight="1">
      <c r="A22" s="186" t="s">
        <v>121</v>
      </c>
      <c r="B22" s="186"/>
      <c r="C22" s="186"/>
      <c r="D22" s="186"/>
      <c r="E22" s="186"/>
      <c r="F22" s="186"/>
      <c r="G22" s="186"/>
      <c r="H22" s="186"/>
      <c r="I22" s="186"/>
      <c r="J22" s="186"/>
      <c r="K22" s="186"/>
      <c r="L22" s="186"/>
      <c r="M22" s="186"/>
    </row>
    <row r="23" spans="1:13" s="18" customFormat="1" ht="12" customHeight="1">
      <c r="A23" s="186"/>
      <c r="B23" s="186"/>
      <c r="C23" s="186"/>
      <c r="D23" s="186"/>
      <c r="E23" s="186"/>
      <c r="F23" s="186"/>
      <c r="G23" s="186"/>
      <c r="H23" s="186"/>
      <c r="I23" s="186"/>
      <c r="J23" s="186"/>
      <c r="K23" s="186"/>
      <c r="L23" s="186"/>
      <c r="M23" s="186"/>
    </row>
    <row r="24" spans="1:13" s="18" customFormat="1" ht="12" customHeight="1">
      <c r="A24" s="186" t="s">
        <v>122</v>
      </c>
      <c r="B24" s="186"/>
      <c r="C24" s="186"/>
      <c r="D24" s="186"/>
      <c r="E24" s="186"/>
      <c r="F24" s="186"/>
      <c r="G24" s="186"/>
      <c r="H24" s="186"/>
      <c r="I24" s="186"/>
      <c r="J24" s="186"/>
      <c r="K24" s="186"/>
      <c r="L24" s="186"/>
      <c r="M24" s="186"/>
    </row>
    <row r="25" spans="1:13" s="100" customFormat="1" ht="12" customHeight="1">
      <c r="A25" s="186" t="s">
        <v>123</v>
      </c>
      <c r="B25" s="186"/>
      <c r="C25" s="186"/>
      <c r="D25" s="186"/>
      <c r="E25" s="186"/>
      <c r="F25" s="186"/>
      <c r="G25" s="186"/>
      <c r="H25" s="186"/>
      <c r="I25" s="186"/>
      <c r="J25" s="186"/>
      <c r="K25" s="186"/>
      <c r="L25" s="186"/>
      <c r="M25" s="186"/>
    </row>
    <row r="26" spans="1:13" s="100" customFormat="1" ht="12" customHeight="1">
      <c r="A26" s="186" t="s">
        <v>124</v>
      </c>
      <c r="B26" s="186"/>
      <c r="C26" s="186"/>
      <c r="D26" s="186"/>
      <c r="E26" s="186"/>
      <c r="F26" s="186"/>
      <c r="G26" s="186"/>
      <c r="H26" s="186"/>
      <c r="I26" s="186"/>
      <c r="J26" s="186"/>
      <c r="K26" s="186"/>
      <c r="L26" s="186"/>
      <c r="M26" s="186"/>
    </row>
    <row r="27" spans="1:13" s="100" customFormat="1" ht="12" customHeight="1">
      <c r="A27" s="186" t="s">
        <v>125</v>
      </c>
      <c r="B27" s="186"/>
      <c r="C27" s="186"/>
      <c r="D27" s="186"/>
      <c r="E27" s="186"/>
      <c r="F27" s="186"/>
      <c r="G27" s="186"/>
      <c r="H27" s="186"/>
      <c r="I27" s="186"/>
      <c r="J27" s="186"/>
      <c r="K27" s="186"/>
      <c r="L27" s="186"/>
      <c r="M27" s="186"/>
    </row>
    <row r="28" spans="1:13" s="100" customFormat="1" ht="12" customHeight="1">
      <c r="A28" s="186" t="s">
        <v>126</v>
      </c>
      <c r="B28" s="186"/>
      <c r="C28" s="186"/>
      <c r="D28" s="186"/>
      <c r="E28" s="186"/>
      <c r="F28" s="186"/>
      <c r="G28" s="186"/>
      <c r="H28" s="186"/>
      <c r="I28" s="186"/>
      <c r="J28" s="186"/>
      <c r="K28" s="186"/>
      <c r="L28" s="186"/>
      <c r="M28" s="186"/>
    </row>
    <row r="29" spans="1:13" s="100" customFormat="1" ht="12" customHeight="1">
      <c r="A29" s="186" t="s">
        <v>127</v>
      </c>
      <c r="B29" s="186"/>
      <c r="C29" s="186"/>
      <c r="D29" s="186"/>
      <c r="E29" s="186"/>
      <c r="F29" s="186"/>
      <c r="G29" s="186"/>
      <c r="H29" s="186"/>
      <c r="I29" s="186"/>
      <c r="J29" s="186"/>
      <c r="K29" s="186"/>
      <c r="L29" s="186"/>
      <c r="M29" s="186"/>
    </row>
    <row r="30" spans="1:13" s="100" customFormat="1" ht="12" customHeight="1">
      <c r="A30" s="186" t="s">
        <v>128</v>
      </c>
      <c r="B30" s="186"/>
      <c r="C30" s="186"/>
      <c r="D30" s="186"/>
      <c r="E30" s="186"/>
      <c r="F30" s="186"/>
      <c r="G30" s="186"/>
      <c r="H30" s="186"/>
      <c r="I30" s="186"/>
      <c r="J30" s="186"/>
      <c r="K30" s="186"/>
      <c r="L30" s="186"/>
      <c r="M30" s="186"/>
    </row>
    <row r="31" spans="1:13" s="100" customFormat="1" ht="12" customHeight="1">
      <c r="A31" s="186" t="s">
        <v>129</v>
      </c>
      <c r="B31" s="186"/>
      <c r="C31" s="186"/>
      <c r="D31" s="186"/>
      <c r="E31" s="186"/>
      <c r="F31" s="186"/>
      <c r="G31" s="186"/>
      <c r="H31" s="186"/>
      <c r="I31" s="186"/>
      <c r="J31" s="186"/>
      <c r="K31" s="186"/>
      <c r="L31" s="186"/>
      <c r="M31" s="186"/>
    </row>
    <row r="32" spans="1:13" s="100" customFormat="1" ht="12" customHeight="1">
      <c r="A32" s="186" t="s">
        <v>130</v>
      </c>
      <c r="B32" s="186"/>
      <c r="C32" s="186"/>
      <c r="D32" s="186"/>
      <c r="E32" s="186"/>
      <c r="F32" s="186"/>
      <c r="G32" s="186"/>
      <c r="H32" s="186"/>
      <c r="I32" s="186"/>
      <c r="J32" s="186"/>
      <c r="K32" s="186"/>
      <c r="L32" s="186"/>
      <c r="M32" s="186"/>
    </row>
    <row r="33" spans="1:20" s="100" customFormat="1" ht="12" customHeight="1">
      <c r="A33" s="101" t="s">
        <v>131</v>
      </c>
      <c r="B33" s="101"/>
      <c r="C33" s="101"/>
      <c r="D33" s="101"/>
      <c r="E33" s="101"/>
      <c r="F33" s="101"/>
      <c r="G33" s="101"/>
      <c r="H33" s="101"/>
      <c r="I33" s="101"/>
      <c r="J33" s="101"/>
      <c r="K33" s="101"/>
      <c r="L33" s="101"/>
      <c r="M33" s="101"/>
    </row>
    <row r="34" spans="1:20" s="100" customFormat="1" ht="12" customHeight="1">
      <c r="A34" s="100" t="s">
        <v>160</v>
      </c>
    </row>
    <row r="35" spans="1:20" s="18" customFormat="1" ht="63" customHeight="1">
      <c r="A35" s="102" t="s">
        <v>0</v>
      </c>
      <c r="B35" s="102" t="s">
        <v>1</v>
      </c>
      <c r="C35" s="37" t="s">
        <v>108</v>
      </c>
      <c r="D35" s="37" t="s">
        <v>51</v>
      </c>
      <c r="E35" s="37" t="s">
        <v>209</v>
      </c>
      <c r="F35" s="37" t="s">
        <v>47</v>
      </c>
      <c r="G35" s="37" t="s">
        <v>161</v>
      </c>
      <c r="H35" s="37" t="s">
        <v>48</v>
      </c>
      <c r="I35" s="37" t="s">
        <v>162</v>
      </c>
      <c r="J35" s="37" t="s">
        <v>49</v>
      </c>
      <c r="K35" s="37" t="s">
        <v>168</v>
      </c>
      <c r="L35" s="37" t="s">
        <v>169</v>
      </c>
      <c r="M35" s="102" t="s">
        <v>148</v>
      </c>
      <c r="N35" s="37" t="s">
        <v>170</v>
      </c>
      <c r="O35" s="37" t="s">
        <v>171</v>
      </c>
      <c r="P35" s="37" t="s">
        <v>172</v>
      </c>
      <c r="Q35" s="37" t="s">
        <v>173</v>
      </c>
      <c r="R35" s="37" t="s">
        <v>174</v>
      </c>
      <c r="S35" s="37" t="s">
        <v>198</v>
      </c>
      <c r="T35" s="37" t="s">
        <v>210</v>
      </c>
    </row>
    <row r="36" spans="1:20">
      <c r="A36" s="103" t="str">
        <f ca="1">IF(Jan!B8="","",Jan!B8)</f>
        <v>Bring Head</v>
      </c>
      <c r="B36" s="103" t="str">
        <f ca="1">IF(Jan!B8="","",Jan!C8)</f>
        <v>SCAP1</v>
      </c>
      <c r="C36" s="103" t="str">
        <f ca="1">IF(Jan!B8="","",Jan!E8)</f>
        <v>ORK</v>
      </c>
      <c r="D36" s="103">
        <f ca="1">(SUM(Jan!I8,Feb!I8,Mar!I8,Apr!I8,May!I8,June!I8,July!I8,Aug!I8,Sept!I8,Oct!I8,Nov!I8,Dec!I8))</f>
        <v>0</v>
      </c>
      <c r="E36" s="103">
        <f ca="1">IF(Dec!K8="","",Dec!K8/1000)</f>
        <v>0</v>
      </c>
      <c r="F36" s="103">
        <f ca="1">(SUM(Jan!L8,Feb!L8,Mar!L8,Apr!L8,May!L8,June!L8,July!L8,Aug!L8,Sept!L8,Oct!L8,Nov!L8,Dec!L8))</f>
        <v>0</v>
      </c>
      <c r="G36" s="103">
        <f ca="1">IF(Dec!N8="","",Dec!N8/1000)</f>
        <v>0</v>
      </c>
      <c r="H36" s="103">
        <f ca="1">(SUM(Jan!O8,Feb!O8,Mar!O8,Apr!O8,May!O8,June!O8,July!O8,Aug!O8,Sept!O8,Oct!O8,Nov!O8,Dec!O8))</f>
        <v>0</v>
      </c>
      <c r="I36" s="103">
        <f ca="1">IF(Dec!Q8="","",Dec!Q8/1000)</f>
        <v>0</v>
      </c>
      <c r="J36" s="104">
        <f ca="1">(SUM(Jan!R8,Feb!R8,Mar!R8,Apr!R8,May!R8,June!R8,July!R8,Aug!R8,Sept!R8,Oct!R8,Nov!R8,Dec!R8))</f>
        <v>0</v>
      </c>
      <c r="K36" s="103">
        <f ca="1">IF(Dec!T8="","",Dec!T8/1000)</f>
        <v>0</v>
      </c>
      <c r="L36" s="103">
        <f ca="1">('Chem-SCAP1'!H15)/1000</f>
        <v>0</v>
      </c>
      <c r="M36" s="103">
        <f ca="1">CALCULATIONS!Q2</f>
        <v>10.945959999999999</v>
      </c>
      <c r="N36" s="103">
        <f ca="1">IF(ISNUMBER(L36),L36,0)+M36</f>
        <v>10.945959999999999</v>
      </c>
      <c r="O36" s="103">
        <f ca="1">CALCULATIONS!O2</f>
        <v>229.06030999999999</v>
      </c>
      <c r="P36" s="103">
        <f ca="1">CALCULATIONS!H2</f>
        <v>81128.87999999999</v>
      </c>
      <c r="Q36" s="103">
        <f ca="1">CALCULATIONS!K2</f>
        <v>11203.512000000002</v>
      </c>
      <c r="R36" s="103">
        <f ca="1">CALCULATIONS!M2</f>
        <v>260288.49</v>
      </c>
      <c r="S36" s="133">
        <f ca="1">(SUM(Jan!U8,Feb!U8,Mar!U8,Apr!U8,May!U8,June!U8,July!U8,Aug!U8,Sept!U8,Oct!U8,Nov!U8,Dec!U8))</f>
        <v>0</v>
      </c>
      <c r="T36" s="133">
        <f ca="1">IF(Dec!W8="","",Dec!W8/1000)</f>
        <v>0</v>
      </c>
    </row>
    <row r="37" spans="1:20">
      <c r="A37" s="103" t="str">
        <f ca="1">IF(Jan!B9="","",Jan!B9)</f>
        <v>Eday Sound</v>
      </c>
      <c r="B37" s="103" t="str">
        <f ca="1">IF(Jan!B9="","",Jan!C9)</f>
        <v>EDA1</v>
      </c>
      <c r="C37" s="103" t="str">
        <f ca="1">IF(Jan!B9="","",Jan!E9)</f>
        <v>ORK</v>
      </c>
      <c r="D37" s="104">
        <f ca="1">(SUM(Jan!I9,Feb!I9,Mar!I9,Apr!I9,May!I9,June!I9,July!I9,Aug!I9,Sept!I9,Oct!I9,Nov!I9,Dec!I9))</f>
        <v>0</v>
      </c>
      <c r="E37" s="103">
        <f ca="1">IF(Dec!K9="","",Dec!K9/1000)</f>
        <v>0</v>
      </c>
      <c r="F37" s="104">
        <f ca="1">(SUM(Jan!L9,Feb!L9,Mar!L9,Apr!L9,May!L9,June!L9,July!L9,Aug!L9,Sept!L9,Oct!L9,Nov!L9,Dec!L9))</f>
        <v>0</v>
      </c>
      <c r="G37" s="103">
        <f ca="1">IF(Dec!N9="","",Dec!N9/1000)</f>
        <v>0</v>
      </c>
      <c r="H37" s="103">
        <f ca="1">(SUM(Jan!O9,Feb!O9,Mar!O9,Apr!O9,May!O9,June!O9,July!O9,Aug!O9,Sept!O9,Oct!O9,Nov!O9,Dec!O9))</f>
        <v>0</v>
      </c>
      <c r="I37" s="103">
        <f ca="1">IF(Dec!Q9="","",Dec!Q9/1000)</f>
        <v>0</v>
      </c>
      <c r="J37" s="104">
        <f ca="1">(SUM(Jan!R9,Feb!R9,Mar!R9,Apr!R9,May!R9,June!R9,July!R9,Aug!R9,Sept!R9,Oct!R9,Nov!R9,Dec!R9))</f>
        <v>0</v>
      </c>
      <c r="K37" s="103">
        <f ca="1">IF(Dec!T9="","",Dec!T9/1000)</f>
        <v>0</v>
      </c>
      <c r="L37" s="103">
        <f ca="1">('Chem-EDA1'!H15)/1000</f>
        <v>0</v>
      </c>
      <c r="M37" s="104">
        <f ca="1">CALCULATIONS!Q3</f>
        <v>0</v>
      </c>
      <c r="N37" s="103">
        <f ca="1">IF(ISNUMBER(L37),L37,0)+M37</f>
        <v>0</v>
      </c>
      <c r="O37" s="104">
        <f ca="1">CALCULATIONS!O3</f>
        <v>0</v>
      </c>
      <c r="P37" s="104">
        <f ca="1">CALCULATIONS!H3</f>
        <v>0</v>
      </c>
      <c r="Q37" s="104">
        <f ca="1">CALCULATIONS!K3</f>
        <v>0</v>
      </c>
      <c r="R37" s="104">
        <f ca="1">CALCULATIONS!M3</f>
        <v>0</v>
      </c>
      <c r="S37" s="133">
        <f ca="1">(SUM(Jan!U9,Feb!U9,Mar!U9,Apr!U9,May!U9,June!U9,July!U9,Aug!U9,Sept!U9,Oct!U9,Nov!U9,Dec!U9))</f>
        <v>0</v>
      </c>
      <c r="T37" s="133">
        <f ca="1">IF(Dec!W9="","",Dec!W9/1000)</f>
        <v>0</v>
      </c>
    </row>
    <row r="38" spans="1:20">
      <c r="A38" s="103" t="str">
        <f ca="1">IF(Jan!B10="","",Jan!B10)</f>
        <v>Kirk Taing</v>
      </c>
      <c r="B38" s="103" t="str">
        <f ca="1">IF(Jan!B10="","",Jan!C10)</f>
        <v>MILL1</v>
      </c>
      <c r="C38" s="103" t="str">
        <f ca="1">IF(Jan!B10="","",Jan!E10)</f>
        <v>ORK</v>
      </c>
      <c r="D38" s="104">
        <f ca="1">(SUM(Jan!I10,Feb!I10,Mar!I10,Apr!I10,May!I10,June!I10,July!I10,Aug!I10,Sept!I10,Oct!I10,Nov!I10,Dec!I10))</f>
        <v>0</v>
      </c>
      <c r="E38" s="103">
        <f ca="1">IF(Dec!K10="","",Dec!K10/1000)</f>
        <v>0</v>
      </c>
      <c r="F38" s="104">
        <f ca="1">(SUM(Jan!L10,Feb!L10,Mar!L10,Apr!L10,May!L10,June!L10,July!L10,Aug!L10,Sept!L10,Oct!L10,Nov!L10,Dec!L10))</f>
        <v>0</v>
      </c>
      <c r="G38" s="103">
        <f ca="1">IF(Dec!N10="","",Dec!N10/1000)</f>
        <v>0</v>
      </c>
      <c r="H38" s="103">
        <f ca="1">(SUM(Jan!O10,Feb!O10,Mar!O10,Apr!O10,May!O10,June!O10,July!O10,Aug!O10,Sept!O10,Oct!O10,Nov!O10,Dec!O10))</f>
        <v>0</v>
      </c>
      <c r="I38" s="103">
        <f ca="1">IF(Dec!Q10="","",Dec!Q10/1000)</f>
        <v>0</v>
      </c>
      <c r="J38" s="104">
        <f ca="1">(SUM(Jan!R10,Feb!R10,Mar!R10,Apr!R10,May!R10,June!R10,July!R10,Aug!R10,Sept!R10,Oct!R10,Nov!R10,Dec!R10))</f>
        <v>0</v>
      </c>
      <c r="K38" s="103">
        <f ca="1">IF(Dec!T10="","",Dec!T10/1000)</f>
        <v>0</v>
      </c>
      <c r="L38" s="103">
        <f ca="1">('Chem-MILL1'!H15)/1000</f>
        <v>0</v>
      </c>
      <c r="M38" s="104">
        <f ca="1">CALCULATIONS!Q4</f>
        <v>0</v>
      </c>
      <c r="N38" s="103">
        <f ca="1">IF(ISNUMBER(L38),L38,0)+M38</f>
        <v>0</v>
      </c>
      <c r="O38" s="104">
        <f ca="1">CALCULATIONS!O4</f>
        <v>0</v>
      </c>
      <c r="P38" s="104">
        <f ca="1">CALCULATIONS!H4</f>
        <v>0</v>
      </c>
      <c r="Q38" s="104">
        <f ca="1">CALCULATIONS!K4</f>
        <v>0</v>
      </c>
      <c r="R38" s="104">
        <f ca="1">CALCULATIONS!M4</f>
        <v>0</v>
      </c>
      <c r="S38" s="133">
        <f ca="1">(SUM(Jan!U10,Feb!U10,Mar!U10,Apr!U10,May!U10,June!U10,July!U10,Aug!U10,Sept!U10,Oct!U10,Nov!U10,Dec!U10))</f>
        <v>0</v>
      </c>
      <c r="T38" s="133">
        <f ca="1">IF(Dec!W10="","",Dec!W10/1000)</f>
        <v>0</v>
      </c>
    </row>
    <row r="39" spans="1:20">
      <c r="A39" s="103" t="str">
        <f ca="1">IF(Jan!B11="","",Jan!B11)</f>
        <v>Mill Bay, Stronsay</v>
      </c>
      <c r="B39" s="103" t="str">
        <f ca="1">IF(Jan!B11="","",Jan!C11)</f>
        <v>MIL1</v>
      </c>
      <c r="C39" s="103" t="str">
        <f ca="1">IF(Jan!B11="","",Jan!E11)</f>
        <v>ORK</v>
      </c>
      <c r="D39" s="104">
        <f ca="1">(SUM(Jan!I11,Feb!I11,Mar!I11,Apr!I11,May!I11,June!I11,July!I11,Aug!I11,Sept!I11,Oct!I11,Nov!I11,Dec!I11))</f>
        <v>0</v>
      </c>
      <c r="E39" s="103">
        <f ca="1">IF(Dec!K11="","",Dec!K11/1000)</f>
        <v>0</v>
      </c>
      <c r="F39" s="104">
        <f ca="1">(SUM(Jan!L11,Feb!L11,Mar!L11,Apr!L11,May!L11,June!L11,July!L11,Aug!L11,Sept!L11,Oct!L11,Nov!L11,Dec!L11))</f>
        <v>0</v>
      </c>
      <c r="G39" s="103">
        <f ca="1">IF(Dec!N11="","",Dec!N11/1000)</f>
        <v>0</v>
      </c>
      <c r="H39" s="103">
        <f ca="1">(SUM(Jan!O11,Feb!O11,Mar!O11,Apr!O11,May!O11,June!O11,July!O11,Aug!O11,Sept!O11,Oct!O11,Nov!O11,Dec!O11))</f>
        <v>0</v>
      </c>
      <c r="I39" s="103">
        <f ca="1">IF(Dec!Q11="","",Dec!Q11/1000)</f>
        <v>0</v>
      </c>
      <c r="J39" s="104">
        <f ca="1">(SUM(Jan!R11,Feb!R11,Mar!R11,Apr!R11,May!R11,June!R11,July!R11,Aug!R11,Sept!R11,Oct!R11,Nov!R11,Dec!R11))</f>
        <v>0</v>
      </c>
      <c r="K39" s="103">
        <f ca="1">IF(Dec!T11="","",Dec!T11/1000)</f>
        <v>0</v>
      </c>
      <c r="L39" s="103">
        <f ca="1">('Chem-MIL1'!H15)/1000</f>
        <v>0</v>
      </c>
      <c r="M39" s="104">
        <f ca="1">CALCULATIONS!Q5</f>
        <v>0</v>
      </c>
      <c r="N39" s="103">
        <f t="shared" ref="N39:N56" si="0">IF(ISNUMBER(L39),L39,0)+M39</f>
        <v>0</v>
      </c>
      <c r="O39" s="104">
        <f ca="1">CALCULATIONS!O5</f>
        <v>0</v>
      </c>
      <c r="P39" s="104">
        <f ca="1">CALCULATIONS!H5</f>
        <v>0</v>
      </c>
      <c r="Q39" s="104">
        <f ca="1">CALCULATIONS!K5</f>
        <v>0</v>
      </c>
      <c r="R39" s="104">
        <f ca="1">CALCULATIONS!M5</f>
        <v>0</v>
      </c>
      <c r="S39" s="133">
        <f ca="1">(SUM(Jan!U11,Feb!U11,Mar!U11,Apr!U11,May!U11,June!U11,July!U11,Aug!U11,Sept!U11,Oct!U11,Nov!U11,Dec!U11))</f>
        <v>0</v>
      </c>
      <c r="T39" s="133">
        <f ca="1">IF(Dec!W11="","",Dec!W11/1000)</f>
        <v>0</v>
      </c>
    </row>
    <row r="40" spans="1:20">
      <c r="A40" s="103" t="str">
        <f ca="1">IF(Jan!B12="","",Jan!B12)</f>
        <v>Puldrite Bay</v>
      </c>
      <c r="B40" s="103" t="str">
        <f ca="1">IF(Jan!B12="","",Jan!C12)</f>
        <v>PUL1</v>
      </c>
      <c r="C40" s="103" t="str">
        <f ca="1">IF(Jan!B12="","",Jan!E12)</f>
        <v>ORK</v>
      </c>
      <c r="D40" s="104">
        <f ca="1">(SUM(Jan!I12,Feb!I12,Mar!I12,Apr!I12,May!I12,June!I12,July!I12,Aug!I12,Sept!I12,Oct!I12,Nov!I12,Dec!I12))</f>
        <v>0</v>
      </c>
      <c r="E40" s="103">
        <f ca="1">IF(Dec!K12="","",Dec!K12/1000)</f>
        <v>0</v>
      </c>
      <c r="F40" s="104">
        <f ca="1">(SUM(Jan!L12,Feb!L12,Mar!L12,Apr!L12,May!L12,June!L12,July!L12,Aug!L12,Sept!L12,Oct!L12,Nov!L12,Dec!L12))</f>
        <v>0</v>
      </c>
      <c r="G40" s="103">
        <f ca="1">IF(Dec!N12="","",Dec!N12/1000)</f>
        <v>0</v>
      </c>
      <c r="H40" s="103">
        <f ca="1">(SUM(Jan!O12,Feb!O12,Mar!O12,Apr!O12,May!O12,June!O12,July!O12,Aug!O12,Sept!O12,Oct!O12,Nov!O12,Dec!O12))</f>
        <v>0</v>
      </c>
      <c r="I40" s="103">
        <f ca="1">IF(Dec!Q12="","",Dec!Q12/1000)</f>
        <v>0</v>
      </c>
      <c r="J40" s="104">
        <f ca="1">(SUM(Jan!R12,Feb!R12,Mar!R12,Apr!R12,May!R12,June!R12,July!R12,Aug!R12,Sept!R12,Oct!R12,Nov!R12,Dec!R12))</f>
        <v>0</v>
      </c>
      <c r="K40" s="103">
        <f ca="1">IF(Dec!T12="","",Dec!T12/1000)</f>
        <v>0</v>
      </c>
      <c r="L40" s="103">
        <f ca="1">('Chem-PUL1'!H15)/1000</f>
        <v>640</v>
      </c>
      <c r="M40" s="104">
        <f ca="1">CALCULATIONS!Q6</f>
        <v>1.7411196</v>
      </c>
      <c r="N40" s="103">
        <f t="shared" si="0"/>
        <v>641.74111960000005</v>
      </c>
      <c r="O40" s="104">
        <f ca="1">CALCULATIONS!O6</f>
        <v>36.435488100000001</v>
      </c>
      <c r="P40" s="104">
        <f ca="1">CALCULATIONS!H6</f>
        <v>12904.768800000002</v>
      </c>
      <c r="Q40" s="104">
        <f ca="1">CALCULATIONS!K6</f>
        <v>1782.0871200000001</v>
      </c>
      <c r="R40" s="104">
        <f ca="1">CALCULATIONS!M6</f>
        <v>41402.799899999998</v>
      </c>
      <c r="S40" s="133">
        <f ca="1">(SUM(Jan!U12,Feb!U12,Mar!U12,Apr!U12,May!U12,June!U12,July!U12,Aug!U12,Sept!U12,Oct!U12,Nov!U12,Dec!U12))</f>
        <v>0</v>
      </c>
      <c r="T40" s="133">
        <f ca="1">IF(Dec!W12="","",Dec!W12/1000)</f>
        <v>0</v>
      </c>
    </row>
    <row r="41" spans="1:20">
      <c r="A41" s="103" t="str">
        <f ca="1">IF(Jan!B13="","",Jan!B13)</f>
        <v>Toy Ness</v>
      </c>
      <c r="B41" s="103" t="str">
        <f ca="1">IF(Jan!B13="","",Jan!C13)</f>
        <v>TOYN1</v>
      </c>
      <c r="C41" s="103" t="str">
        <f ca="1">IF(Jan!B13="","",Jan!E13)</f>
        <v>ORK</v>
      </c>
      <c r="D41" s="104">
        <f ca="1">(SUM(Jan!I13,Feb!I13,Mar!I13,Apr!I13,May!I13,June!I13,July!I13,Aug!I13,Sept!I13,Oct!I13,Nov!I13,Dec!I13))</f>
        <v>0</v>
      </c>
      <c r="E41" s="103">
        <f ca="1">IF(Dec!K13="","",Dec!K13/1000)</f>
        <v>0</v>
      </c>
      <c r="F41" s="104">
        <f ca="1">(SUM(Jan!L13,Feb!L13,Mar!L13,Apr!L13,May!L13,June!L13,July!L13,Aug!L13,Sept!L13,Oct!L13,Nov!L13,Dec!L13))</f>
        <v>0</v>
      </c>
      <c r="G41" s="103">
        <f ca="1">IF(Dec!N13="","",Dec!N13/1000)</f>
        <v>0</v>
      </c>
      <c r="H41" s="103">
        <f ca="1">(SUM(Jan!O13,Feb!O13,Mar!O13,Apr!O13,May!O13,June!O13,July!O13,Aug!O13,Sept!O13,Oct!O13,Nov!O13,Dec!O13))</f>
        <v>0</v>
      </c>
      <c r="I41" s="103">
        <f ca="1">IF(Dec!Q13="","",Dec!Q13/1000)</f>
        <v>0</v>
      </c>
      <c r="J41" s="104">
        <f ca="1">(SUM(Jan!R13,Feb!R13,Mar!R13,Apr!R13,May!R13,June!R13,July!R13,Aug!R13,Sept!R13,Oct!R13,Nov!R13,Dec!R13))</f>
        <v>0</v>
      </c>
      <c r="K41" s="103">
        <f ca="1">IF(Dec!T13="","",Dec!T13/1000)</f>
        <v>0</v>
      </c>
      <c r="L41" s="103">
        <f ca="1">('Chem-TOYN1'!H15)/1000</f>
        <v>875</v>
      </c>
      <c r="M41" s="104">
        <f ca="1">CALCULATIONS!Q7</f>
        <v>9.5495800000000006</v>
      </c>
      <c r="N41" s="154">
        <f t="shared" si="0"/>
        <v>884.54957999999999</v>
      </c>
      <c r="O41" s="104">
        <f ca="1">CALCULATIONS!O7</f>
        <v>199.83900499999999</v>
      </c>
      <c r="P41" s="104">
        <f ca="1">CALCULATIONS!H7</f>
        <v>70779.240000000005</v>
      </c>
      <c r="Q41" s="104">
        <f ca="1">CALCULATIONS!K7</f>
        <v>9774.2760000000017</v>
      </c>
      <c r="R41" s="104">
        <f ca="1">CALCULATIONS!M7</f>
        <v>227083.39499999999</v>
      </c>
      <c r="S41" s="133">
        <f ca="1">(SUM(Jan!U13,Feb!U13,Mar!U13,Apr!U13,May!U13,June!U13,July!U13,Aug!U13,Sept!U13,Oct!U13,Nov!U13,Dec!U13))</f>
        <v>0</v>
      </c>
      <c r="T41" s="133">
        <f ca="1">IF(Dec!W13="","",Dec!W13/1000)</f>
        <v>0</v>
      </c>
    </row>
    <row r="42" spans="1:20">
      <c r="A42" s="103" t="str">
        <f ca="1">IF(Jan!B14="","",Jan!B14)</f>
        <v>Veantrow Bay</v>
      </c>
      <c r="B42" s="103" t="str">
        <f ca="1">IF(Jan!B14="","",Jan!C14)</f>
        <v>VEA1</v>
      </c>
      <c r="C42" s="103" t="str">
        <f ca="1">IF(Jan!B14="","",Jan!E14)</f>
        <v>ORK</v>
      </c>
      <c r="D42" s="104">
        <f ca="1">(SUM(Jan!I14,Feb!I14,Mar!I14,Apr!I14,May!I14,June!I14,July!I14,Aug!I14,Sept!I14,Oct!I14,Nov!I14,Dec!I14))</f>
        <v>0</v>
      </c>
      <c r="E42" s="103">
        <f ca="1">IF(Dec!K14="","",Dec!K14/1000)</f>
        <v>0</v>
      </c>
      <c r="F42" s="104">
        <f ca="1">(SUM(Jan!L14,Feb!L14,Mar!L14,Apr!L14,May!L14,June!L14,July!L14,Aug!L14,Sept!L14,Oct!L14,Nov!L14,Dec!L14))</f>
        <v>0</v>
      </c>
      <c r="G42" s="103">
        <f ca="1">IF(Dec!N14="","",Dec!N14/1000)</f>
        <v>0</v>
      </c>
      <c r="H42" s="103">
        <f ca="1">(SUM(Jan!O14,Feb!O14,Mar!O14,Apr!O14,May!O14,June!O14,July!O14,Aug!O14,Sept!O14,Oct!O14,Nov!O14,Dec!O14))</f>
        <v>0</v>
      </c>
      <c r="I42" s="103">
        <f ca="1">IF(Dec!Q14="","",Dec!Q14/1000)</f>
        <v>0</v>
      </c>
      <c r="J42" s="104">
        <f ca="1">(SUM(Jan!R14,Feb!R14,Mar!R14,Apr!R14,May!R14,June!R14,July!R14,Aug!R14,Sept!R14,Oct!R14,Nov!R14,Dec!R14))</f>
        <v>0</v>
      </c>
      <c r="K42" s="103">
        <f ca="1">IF(Dec!T14="","",Dec!T14/1000)</f>
        <v>0</v>
      </c>
      <c r="L42" s="103">
        <f ca="1">('Chem-VEA1'!H15)/1000</f>
        <v>900</v>
      </c>
      <c r="M42" s="104">
        <f ca="1">CALCULATIONS!Q8</f>
        <v>10.6538048</v>
      </c>
      <c r="N42" s="154">
        <f t="shared" si="0"/>
        <v>910.65380479999999</v>
      </c>
      <c r="O42" s="104">
        <f ca="1">CALCULATIONS!O8</f>
        <v>222.94653279999997</v>
      </c>
      <c r="P42" s="104">
        <f ca="1">CALCULATIONS!H8</f>
        <v>78963.494399999996</v>
      </c>
      <c r="Q42" s="104">
        <f ca="1">CALCULATIONS!K8</f>
        <v>10904.482560000002</v>
      </c>
      <c r="R42" s="104">
        <f ca="1">CALCULATIONS!M8</f>
        <v>253341.21120000002</v>
      </c>
      <c r="S42" s="133">
        <f ca="1">(SUM(Jan!U14,Feb!U14,Mar!U14,Apr!U14,May!U14,June!U14,July!U14,Aug!U14,Sept!U14,Oct!U14,Nov!U14,Dec!U14))</f>
        <v>0</v>
      </c>
      <c r="T42" s="133">
        <f ca="1">IF(Dec!W14="","",Dec!W14/1000)</f>
        <v>0</v>
      </c>
    </row>
    <row r="43" spans="1:20">
      <c r="A43" s="103" t="str">
        <f ca="1">IF(Jan!B15="","",Jan!B15)</f>
        <v/>
      </c>
      <c r="B43" s="103" t="str">
        <f ca="1">IF(Jan!B15="","",Jan!C15)</f>
        <v/>
      </c>
      <c r="C43" s="103" t="str">
        <f ca="1">IF(Jan!B15="","",Jan!E15)</f>
        <v/>
      </c>
      <c r="D43" s="104">
        <f ca="1">(SUM(Jan!I15,Feb!I15,Mar!I15,Apr!I15,May!I15,June!I15,July!I15,Aug!I15,Sept!I15,Oct!I15,Nov!I15,Dec!I15))</f>
        <v>0</v>
      </c>
      <c r="E43" s="103" t="str">
        <f ca="1">IF(Dec!K15="","",Dec!K15/1000)</f>
        <v/>
      </c>
      <c r="F43" s="104">
        <f ca="1">(SUM(Jan!L15,Feb!L15,Mar!L15,Apr!L15,May!L15,June!L15,July!L15,Aug!L15,Sept!L15,Oct!L15,Nov!L15,Dec!L15))</f>
        <v>0</v>
      </c>
      <c r="G43" s="103" t="str">
        <f ca="1">IF(Dec!N15="","",Dec!N15/1000)</f>
        <v/>
      </c>
      <c r="H43" s="103">
        <f ca="1">(SUM(Jan!O15,Feb!O15,Mar!O15,Apr!O15,May!O15,June!O15,July!O15,Aug!O15,Sept!O15,Oct!O15,Nov!O15,Dec!O15))</f>
        <v>0</v>
      </c>
      <c r="I43" s="103" t="str">
        <f ca="1">IF(Dec!Q15="","",Dec!Q15/1000)</f>
        <v/>
      </c>
      <c r="J43" s="104">
        <f ca="1">(SUM(Jan!R15,Feb!R15,Mar!R15,Apr!R15,May!R15,June!R15,July!R15,Aug!R15,Sept!R15,Oct!R15,Nov!R15,Dec!R15))</f>
        <v>0</v>
      </c>
      <c r="K43" s="103" t="str">
        <f ca="1">IF(Dec!T15="","",Dec!T15/1000)</f>
        <v/>
      </c>
      <c r="L43" s="103">
        <f ca="1">('Chem-SiteID1'!H15)/1000</f>
        <v>0</v>
      </c>
      <c r="M43" s="104">
        <f ca="1">CALCULATIONS!Q9</f>
        <v>0</v>
      </c>
      <c r="N43" s="103">
        <f t="shared" si="0"/>
        <v>0</v>
      </c>
      <c r="O43" s="104">
        <f ca="1">CALCULATIONS!O9</f>
        <v>0</v>
      </c>
      <c r="P43" s="104">
        <f ca="1">CALCULATIONS!H9</f>
        <v>0</v>
      </c>
      <c r="Q43" s="104">
        <f ca="1">CALCULATIONS!K9</f>
        <v>0</v>
      </c>
      <c r="R43" s="104">
        <f ca="1">CALCULATIONS!M9</f>
        <v>0</v>
      </c>
      <c r="S43" s="133">
        <f ca="1">(SUM(Jan!U15,Feb!U15,Mar!U15,Apr!U15,May!U15,June!U15,July!U15,Aug!U15,Sept!U15,Oct!U15,Nov!U15,Dec!U15))</f>
        <v>0</v>
      </c>
      <c r="T43" s="133" t="str">
        <f ca="1">IF(Dec!W15="","",Dec!W15/1000)</f>
        <v/>
      </c>
    </row>
    <row r="44" spans="1:20">
      <c r="A44" s="103" t="str">
        <f ca="1">IF(Jan!B16="","",Jan!B16)</f>
        <v/>
      </c>
      <c r="B44" s="103" t="str">
        <f ca="1">IF(Jan!B16="","",Jan!C16)</f>
        <v/>
      </c>
      <c r="C44" s="103" t="str">
        <f ca="1">IF(Jan!B16="","",Jan!E16)</f>
        <v/>
      </c>
      <c r="D44" s="104">
        <f ca="1">(SUM(Jan!I16,Feb!I16,Mar!I16,Apr!I16,May!I16,June!I16,July!I16,Aug!I16,Sept!I16,Oct!I16,Nov!I16,Dec!I16))</f>
        <v>0</v>
      </c>
      <c r="E44" s="103" t="str">
        <f ca="1">IF(Dec!K16="","",Dec!K16/1000)</f>
        <v/>
      </c>
      <c r="F44" s="104">
        <f ca="1">(SUM(Jan!L16,Feb!L16,Mar!L16,Apr!L16,May!L16,June!L16,July!L16,Aug!L16,Sept!L16,Oct!L16,Nov!L16,Dec!L16))</f>
        <v>0</v>
      </c>
      <c r="G44" s="103" t="str">
        <f ca="1">IF(Dec!N16="","",Dec!N16/1000)</f>
        <v/>
      </c>
      <c r="H44" s="103">
        <f ca="1">(SUM(Jan!O16,Feb!O16,Mar!O16,Apr!O16,May!O16,June!O16,July!O16,Aug!O16,Sept!O16,Oct!O16,Nov!O16,Dec!O16))</f>
        <v>0</v>
      </c>
      <c r="I44" s="103" t="str">
        <f ca="1">IF(Dec!Q16="","",Dec!Q16/1000)</f>
        <v/>
      </c>
      <c r="J44" s="104">
        <f ca="1">(SUM(Jan!R16,Feb!R16,Mar!R16,Apr!R16,May!R16,June!R16,July!R16,Aug!R16,Sept!R16,Oct!R16,Nov!R16,Dec!R16))</f>
        <v>0</v>
      </c>
      <c r="K44" s="103" t="str">
        <f ca="1">IF(Dec!T16="","",Dec!T16/1000)</f>
        <v/>
      </c>
      <c r="L44" s="103">
        <f ca="1">('Chem-SiteID2'!H15)/1000</f>
        <v>0</v>
      </c>
      <c r="M44" s="104">
        <f ca="1">CALCULATIONS!Q10</f>
        <v>0</v>
      </c>
      <c r="N44" s="103">
        <f t="shared" si="0"/>
        <v>0</v>
      </c>
      <c r="O44" s="104">
        <f ca="1">CALCULATIONS!O10</f>
        <v>0</v>
      </c>
      <c r="P44" s="104">
        <f ca="1">CALCULATIONS!H10</f>
        <v>0</v>
      </c>
      <c r="Q44" s="104">
        <f ca="1">CALCULATIONS!K10</f>
        <v>0</v>
      </c>
      <c r="R44" s="104">
        <f ca="1">CALCULATIONS!M10</f>
        <v>0</v>
      </c>
      <c r="S44" s="133">
        <f ca="1">(SUM(Jan!U16,Feb!U16,Mar!U16,Apr!U16,May!U16,June!U16,July!U16,Aug!U16,Sept!U16,Oct!U16,Nov!U16,Dec!U16))</f>
        <v>0</v>
      </c>
      <c r="T44" s="133" t="str">
        <f ca="1">IF(Dec!W16="","",Dec!W16/1000)</f>
        <v/>
      </c>
    </row>
    <row r="45" spans="1:20">
      <c r="A45" s="103" t="str">
        <f ca="1">IF(Jan!B17="","",Jan!B17)</f>
        <v/>
      </c>
      <c r="B45" s="103" t="str">
        <f ca="1">IF(Jan!B17="","",Jan!C17)</f>
        <v/>
      </c>
      <c r="C45" s="103" t="str">
        <f ca="1">IF(Jan!B17="","",Jan!E17)</f>
        <v/>
      </c>
      <c r="D45" s="104">
        <f ca="1">(SUM(Jan!I17,Feb!I17,Mar!I17,Apr!I17,May!I17,June!I17,July!I17,Aug!I17,Sept!I17,Oct!I17,Nov!I17,Dec!I17))</f>
        <v>0</v>
      </c>
      <c r="E45" s="103" t="str">
        <f ca="1">IF(Dec!K17="","",Dec!K17/1000)</f>
        <v/>
      </c>
      <c r="F45" s="104">
        <f ca="1">(SUM(Jan!L17,Feb!L17,Mar!L17,Apr!L17,May!L17,June!L17,July!L17,Aug!L17,Sept!L17,Oct!L17,Nov!L17,Dec!L17))</f>
        <v>0</v>
      </c>
      <c r="G45" s="103" t="str">
        <f ca="1">IF(Dec!N17="","",Dec!N17/1000)</f>
        <v/>
      </c>
      <c r="H45" s="103">
        <f ca="1">(SUM(Jan!O17,Feb!O17,Mar!O17,Apr!O17,May!O17,June!O17,July!O17,Aug!O17,Sept!O17,Oct!O17,Nov!O17,Dec!O17))</f>
        <v>0</v>
      </c>
      <c r="I45" s="103" t="str">
        <f ca="1">IF(Dec!Q17="","",Dec!Q17/1000)</f>
        <v/>
      </c>
      <c r="J45" s="104">
        <f ca="1">(SUM(Jan!R17,Feb!R17,Mar!R17,Apr!R17,May!R17,June!R17,July!R17,Aug!R17,Sept!R17,Oct!R17,Nov!R17,Dec!R17))</f>
        <v>0</v>
      </c>
      <c r="K45" s="103" t="str">
        <f ca="1">IF(Dec!T17="","",Dec!T17/1000)</f>
        <v/>
      </c>
      <c r="L45" s="103">
        <f ca="1">('Chem-SiteID3'!H15)/1000</f>
        <v>0</v>
      </c>
      <c r="M45" s="104">
        <f ca="1">CALCULATIONS!Q11</f>
        <v>0</v>
      </c>
      <c r="N45" s="103">
        <f t="shared" si="0"/>
        <v>0</v>
      </c>
      <c r="O45" s="104">
        <f ca="1">CALCULATIONS!O11</f>
        <v>0</v>
      </c>
      <c r="P45" s="104">
        <f ca="1">CALCULATIONS!H11</f>
        <v>0</v>
      </c>
      <c r="Q45" s="104">
        <f ca="1">CALCULATIONS!K11</f>
        <v>0</v>
      </c>
      <c r="R45" s="104">
        <f ca="1">CALCULATIONS!M11</f>
        <v>0</v>
      </c>
      <c r="S45" s="133">
        <f ca="1">(SUM(Jan!U17,Feb!U17,Mar!U17,Apr!U17,May!U17,June!U17,July!U17,Aug!U17,Sept!U17,Oct!U17,Nov!U17,Dec!U17))</f>
        <v>0</v>
      </c>
      <c r="T45" s="133" t="str">
        <f ca="1">IF(Dec!W17="","",Dec!W17/1000)</f>
        <v/>
      </c>
    </row>
    <row r="46" spans="1:20">
      <c r="A46" s="103" t="str">
        <f ca="1">IF(Jan!B18="","",Jan!B18)</f>
        <v/>
      </c>
      <c r="B46" s="103" t="str">
        <f ca="1">IF(Jan!B18="","",Jan!C18)</f>
        <v/>
      </c>
      <c r="C46" s="103" t="str">
        <f ca="1">IF(Jan!B18="","",Jan!E18)</f>
        <v/>
      </c>
      <c r="D46" s="104">
        <f ca="1">(SUM(Jan!I18,Feb!I18,Mar!I18,Apr!I18,May!I18,June!I18,July!I18,Aug!I18,Sept!I18,Oct!I18,Nov!I18,Dec!I18))</f>
        <v>0</v>
      </c>
      <c r="E46" s="103" t="str">
        <f ca="1">IF(Dec!K18="","",Dec!K18/1000)</f>
        <v/>
      </c>
      <c r="F46" s="104">
        <f ca="1">(SUM(Jan!L18,Feb!L18,Mar!L18,Apr!L18,May!L18,June!L18,July!L18,Aug!L18,Sept!L18,Oct!L18,Nov!L18,Dec!L18))</f>
        <v>0</v>
      </c>
      <c r="G46" s="103" t="str">
        <f ca="1">IF(Dec!N18="","",Dec!N18/1000)</f>
        <v/>
      </c>
      <c r="H46" s="103">
        <f ca="1">(SUM(Jan!O18,Feb!O18,Mar!O18,Apr!O18,May!O18,June!O18,July!O18,Aug!O18,Sept!O18,Oct!O18,Nov!O18,Dec!O18))</f>
        <v>0</v>
      </c>
      <c r="I46" s="103" t="str">
        <f ca="1">IF(Dec!Q18="","",Dec!Q18/1000)</f>
        <v/>
      </c>
      <c r="J46" s="104">
        <f ca="1">(SUM(Jan!R18,Feb!R18,Mar!R18,Apr!R18,May!R18,June!R18,July!R18,Aug!R18,Sept!R18,Oct!R18,Nov!R18,Dec!R18))</f>
        <v>0</v>
      </c>
      <c r="K46" s="103" t="str">
        <f ca="1">IF(Dec!T18="","",Dec!T18/1000)</f>
        <v/>
      </c>
      <c r="L46" s="103">
        <f ca="1">('Chem-SiteID4'!H15)/1000</f>
        <v>0</v>
      </c>
      <c r="M46" s="104">
        <f ca="1">CALCULATIONS!Q12</f>
        <v>0</v>
      </c>
      <c r="N46" s="103">
        <f t="shared" si="0"/>
        <v>0</v>
      </c>
      <c r="O46" s="104">
        <f ca="1">CALCULATIONS!O12</f>
        <v>0</v>
      </c>
      <c r="P46" s="104">
        <f ca="1">CALCULATIONS!H12</f>
        <v>0</v>
      </c>
      <c r="Q46" s="104">
        <f ca="1">CALCULATIONS!K12</f>
        <v>0</v>
      </c>
      <c r="R46" s="104">
        <f ca="1">CALCULATIONS!M12</f>
        <v>0</v>
      </c>
      <c r="S46" s="133">
        <f ca="1">(SUM(Jan!U18,Feb!U18,Mar!U18,Apr!U18,May!U18,June!U18,July!U18,Aug!U18,Sept!U18,Oct!U18,Nov!U18,Dec!U18))</f>
        <v>0</v>
      </c>
      <c r="T46" s="133" t="str">
        <f ca="1">IF(Dec!W18="","",Dec!W18/1000)</f>
        <v/>
      </c>
    </row>
    <row r="47" spans="1:20">
      <c r="A47" s="103" t="str">
        <f ca="1">IF(Jan!B19="","",Jan!B19)</f>
        <v/>
      </c>
      <c r="B47" s="103" t="str">
        <f ca="1">IF(Jan!B19="","",Jan!C19)</f>
        <v/>
      </c>
      <c r="C47" s="103" t="str">
        <f ca="1">IF(Jan!B19="","",Jan!E19)</f>
        <v/>
      </c>
      <c r="D47" s="104">
        <f ca="1">(SUM(Jan!I19,Feb!I19,Mar!I19,Apr!I19,May!I19,June!I19,July!I19,Aug!I19,Sept!I19,Oct!I19,Nov!I19,Dec!I19))</f>
        <v>0</v>
      </c>
      <c r="E47" s="103" t="str">
        <f ca="1">IF(Dec!K19="","",Dec!K19/1000)</f>
        <v/>
      </c>
      <c r="F47" s="104">
        <f ca="1">(SUM(Jan!L19,Feb!L19,Mar!L19,Apr!L19,May!L19,June!L19,July!L19,Aug!L19,Sept!L19,Oct!L19,Nov!L19,Dec!L19))</f>
        <v>0</v>
      </c>
      <c r="G47" s="103" t="str">
        <f ca="1">IF(Dec!N19="","",Dec!N19/1000)</f>
        <v/>
      </c>
      <c r="H47" s="103">
        <f ca="1">(SUM(Jan!O19,Feb!O19,Mar!O19,Apr!O19,May!O19,June!O19,July!O19,Aug!O19,Sept!O19,Oct!O19,Nov!O19,Dec!O19))</f>
        <v>0</v>
      </c>
      <c r="I47" s="103" t="str">
        <f ca="1">IF(Dec!Q19="","",Dec!Q19/1000)</f>
        <v/>
      </c>
      <c r="J47" s="104">
        <f ca="1">(SUM(Jan!R19,Feb!R19,Mar!R19,Apr!R19,May!R19,June!R19,July!R19,Aug!R19,Sept!R19,Oct!R19,Nov!R19,Dec!R19))</f>
        <v>0</v>
      </c>
      <c r="K47" s="103" t="str">
        <f ca="1">IF(Dec!T19="","",Dec!T19/1000)</f>
        <v/>
      </c>
      <c r="L47" s="103">
        <f ca="1">('Chem-SiteID5'!H15)/1000</f>
        <v>0</v>
      </c>
      <c r="M47" s="104">
        <f ca="1">CALCULATIONS!Q13</f>
        <v>0</v>
      </c>
      <c r="N47" s="103">
        <f t="shared" si="0"/>
        <v>0</v>
      </c>
      <c r="O47" s="104">
        <f ca="1">CALCULATIONS!O13</f>
        <v>0</v>
      </c>
      <c r="P47" s="104">
        <f ca="1">CALCULATIONS!H13</f>
        <v>0</v>
      </c>
      <c r="Q47" s="104">
        <f ca="1">CALCULATIONS!K13</f>
        <v>0</v>
      </c>
      <c r="R47" s="104">
        <f ca="1">CALCULATIONS!M13</f>
        <v>0</v>
      </c>
      <c r="S47" s="133">
        <f ca="1">(SUM(Jan!U19,Feb!U19,Mar!U19,Apr!U19,May!U19,June!U19,July!U19,Aug!U19,Sept!U19,Oct!U19,Nov!U19,Dec!U19))</f>
        <v>0</v>
      </c>
      <c r="T47" s="133" t="str">
        <f ca="1">IF(Dec!W19="","",Dec!W19/1000)</f>
        <v/>
      </c>
    </row>
    <row r="48" spans="1:20">
      <c r="A48" s="103" t="str">
        <f ca="1">IF(Jan!B20="","",Jan!B20)</f>
        <v/>
      </c>
      <c r="B48" s="103" t="str">
        <f ca="1">IF(Jan!B20="","",Jan!C20)</f>
        <v/>
      </c>
      <c r="C48" s="103" t="str">
        <f ca="1">IF(Jan!B20="","",Jan!E20)</f>
        <v/>
      </c>
      <c r="D48" s="104">
        <f ca="1">(SUM(Jan!I20,Feb!I20,Mar!I20,Apr!I20,May!I20,June!I20,July!I20,Aug!I20,Sept!I20,Oct!I20,Nov!I20,Dec!I20))</f>
        <v>0</v>
      </c>
      <c r="E48" s="103" t="str">
        <f ca="1">IF(Dec!K20="","",Dec!K20/1000)</f>
        <v/>
      </c>
      <c r="F48" s="104">
        <f ca="1">(SUM(Jan!L20,Feb!L20,Mar!L20,Apr!L20,May!L20,June!L20,July!L20,Aug!L20,Sept!L20,Oct!L20,Nov!L20,Dec!L20))</f>
        <v>0</v>
      </c>
      <c r="G48" s="103" t="str">
        <f ca="1">IF(Dec!N20="","",Dec!N20/1000)</f>
        <v/>
      </c>
      <c r="H48" s="103">
        <f ca="1">(SUM(Jan!O20,Feb!O20,Mar!O20,Apr!O20,May!O20,June!O20,July!O20,Aug!O20,Sept!O20,Oct!O20,Nov!O20,Dec!O20))</f>
        <v>0</v>
      </c>
      <c r="I48" s="103" t="str">
        <f ca="1">IF(Dec!Q20="","",Dec!Q20/1000)</f>
        <v/>
      </c>
      <c r="J48" s="104">
        <f ca="1">(SUM(Jan!R20,Feb!R20,Mar!R20,Apr!R20,May!R20,June!R20,July!R20,Aug!R20,Sept!R20,Oct!R20,Nov!R20,Dec!R20))</f>
        <v>0</v>
      </c>
      <c r="K48" s="103" t="str">
        <f ca="1">IF(Dec!T20="","",Dec!T20/1000)</f>
        <v/>
      </c>
      <c r="L48" s="103"/>
      <c r="M48" s="104">
        <f ca="1">CALCULATIONS!Q14</f>
        <v>0</v>
      </c>
      <c r="N48" s="103">
        <f t="shared" si="0"/>
        <v>0</v>
      </c>
      <c r="O48" s="104">
        <f ca="1">CALCULATIONS!O14</f>
        <v>0</v>
      </c>
      <c r="P48" s="104">
        <f ca="1">CALCULATIONS!H14</f>
        <v>0</v>
      </c>
      <c r="Q48" s="104">
        <f ca="1">CALCULATIONS!K14</f>
        <v>0</v>
      </c>
      <c r="R48" s="104">
        <f ca="1">CALCULATIONS!M14</f>
        <v>0</v>
      </c>
      <c r="S48" s="133">
        <f ca="1">(SUM(Jan!U20,Feb!U20,Mar!U20,Apr!U20,May!U20,June!U20,July!U20,Aug!U20,Sept!U20,Oct!U20,Nov!U20,Dec!U20))</f>
        <v>0</v>
      </c>
      <c r="T48" s="133" t="str">
        <f ca="1">IF(Dec!W20="","",Dec!W20/1000)</f>
        <v/>
      </c>
    </row>
    <row r="49" spans="1:20">
      <c r="A49" s="103" t="str">
        <f ca="1">IF(Jan!B21="","",Jan!B21)</f>
        <v/>
      </c>
      <c r="B49" s="103" t="str">
        <f ca="1">IF(Jan!B21="","",Jan!C21)</f>
        <v/>
      </c>
      <c r="C49" s="103" t="str">
        <f ca="1">IF(Jan!B21="","",Jan!E21)</f>
        <v/>
      </c>
      <c r="D49" s="104">
        <f ca="1">(SUM(Jan!I21,Feb!I21,Mar!I21,Apr!I21,May!I21,June!I21,July!I21,Aug!I21,Sept!I21,Oct!I21,Nov!I21,Dec!I21))</f>
        <v>0</v>
      </c>
      <c r="E49" s="103" t="str">
        <f ca="1">IF(Dec!K21="","",Dec!K21/1000)</f>
        <v/>
      </c>
      <c r="F49" s="104">
        <f ca="1">(SUM(Jan!L21,Feb!L21,Mar!L21,Apr!L21,May!L21,June!L21,July!L21,Aug!L21,Sept!L21,Oct!L21,Nov!L21,Dec!L21))</f>
        <v>0</v>
      </c>
      <c r="G49" s="103" t="str">
        <f ca="1">IF(Dec!N21="","",Dec!N21/1000)</f>
        <v/>
      </c>
      <c r="H49" s="103">
        <f ca="1">(SUM(Jan!O21,Feb!O21,Mar!O21,Apr!O21,May!O21,June!O21,July!O21,Aug!O21,Sept!O21,Oct!O21,Nov!O21,Dec!O21))</f>
        <v>0</v>
      </c>
      <c r="I49" s="103" t="str">
        <f ca="1">IF(Dec!Q21="","",Dec!Q21/1000)</f>
        <v/>
      </c>
      <c r="J49" s="104">
        <f ca="1">(SUM(Jan!R21,Feb!R21,Mar!R21,Apr!R21,May!R21,June!R21,July!R21,Aug!R21,Sept!R21,Oct!R21,Nov!R21,Dec!R21))</f>
        <v>0</v>
      </c>
      <c r="K49" s="103" t="str">
        <f ca="1">IF(Dec!T21="","",Dec!T21/1000)</f>
        <v/>
      </c>
      <c r="L49" s="103"/>
      <c r="M49" s="104">
        <f ca="1">CALCULATIONS!Q15</f>
        <v>0</v>
      </c>
      <c r="N49" s="103">
        <f t="shared" si="0"/>
        <v>0</v>
      </c>
      <c r="O49" s="104">
        <f ca="1">CALCULATIONS!O15</f>
        <v>0</v>
      </c>
      <c r="P49" s="104">
        <f ca="1">CALCULATIONS!H15</f>
        <v>0</v>
      </c>
      <c r="Q49" s="104">
        <f ca="1">CALCULATIONS!K15</f>
        <v>0</v>
      </c>
      <c r="R49" s="104">
        <f ca="1">CALCULATIONS!M15</f>
        <v>0</v>
      </c>
      <c r="S49" s="133">
        <f ca="1">(SUM(Jan!U21,Feb!U21,Mar!U21,Apr!U21,May!U21,June!U21,July!U21,Aug!U21,Sept!U21,Oct!U21,Nov!U21,Dec!U21))</f>
        <v>0</v>
      </c>
      <c r="T49" s="133" t="str">
        <f ca="1">IF(Dec!W21="","",Dec!W21/1000)</f>
        <v/>
      </c>
    </row>
    <row r="50" spans="1:20">
      <c r="A50" s="103" t="str">
        <f ca="1">IF(Jan!B22="","",Jan!B22)</f>
        <v/>
      </c>
      <c r="B50" s="103" t="str">
        <f ca="1">IF(Jan!B22="","",Jan!C22)</f>
        <v/>
      </c>
      <c r="C50" s="103" t="str">
        <f ca="1">IF(Jan!B22="","",Jan!E22)</f>
        <v/>
      </c>
      <c r="D50" s="104">
        <f ca="1">(SUM(Jan!I22,Feb!I22,Mar!I22,Apr!I22,May!I22,June!I22,July!I22,Aug!I22,Sept!I22,Oct!I22,Nov!I22,Dec!I22))</f>
        <v>0</v>
      </c>
      <c r="E50" s="103" t="str">
        <f ca="1">IF(Dec!K22="","",Dec!K22/1000)</f>
        <v/>
      </c>
      <c r="F50" s="104">
        <f ca="1">(SUM(Jan!L22,Feb!L22,Mar!L22,Apr!L22,May!L22,June!L22,July!L22,Aug!L22,Sept!L22,Oct!L22,Nov!L22,Dec!L22))</f>
        <v>0</v>
      </c>
      <c r="G50" s="103" t="str">
        <f ca="1">IF(Dec!N22="","",Dec!N22/1000)</f>
        <v/>
      </c>
      <c r="H50" s="103">
        <f ca="1">(SUM(Jan!O22,Feb!O22,Mar!O22,Apr!O22,May!O22,June!O22,July!O22,Aug!O22,Sept!O22,Oct!O22,Nov!O22,Dec!O22))</f>
        <v>0</v>
      </c>
      <c r="I50" s="103" t="str">
        <f ca="1">IF(Dec!Q22="","",Dec!Q22/1000)</f>
        <v/>
      </c>
      <c r="J50" s="104">
        <f ca="1">(SUM(Jan!R22,Feb!R22,Mar!R22,Apr!R22,May!R22,June!R22,July!R22,Aug!R22,Sept!R22,Oct!R22,Nov!R22,Dec!R22))</f>
        <v>0</v>
      </c>
      <c r="K50" s="103" t="str">
        <f ca="1">IF(Dec!T22="","",Dec!T22/1000)</f>
        <v/>
      </c>
      <c r="L50" s="103"/>
      <c r="M50" s="104">
        <f ca="1">CALCULATIONS!Q16</f>
        <v>0</v>
      </c>
      <c r="N50" s="103">
        <f t="shared" si="0"/>
        <v>0</v>
      </c>
      <c r="O50" s="104">
        <f ca="1">CALCULATIONS!O16</f>
        <v>0</v>
      </c>
      <c r="P50" s="104">
        <f ca="1">CALCULATIONS!H16</f>
        <v>0</v>
      </c>
      <c r="Q50" s="104">
        <f ca="1">CALCULATIONS!K16</f>
        <v>0</v>
      </c>
      <c r="R50" s="104">
        <f ca="1">CALCULATIONS!M16</f>
        <v>0</v>
      </c>
      <c r="S50" s="133">
        <f ca="1">(SUM(Jan!U22,Feb!U22,Mar!U22,Apr!U22,May!U22,June!U22,July!U22,Aug!U22,Sept!U22,Oct!U22,Nov!U22,Dec!U22))</f>
        <v>0</v>
      </c>
      <c r="T50" s="133" t="str">
        <f ca="1">IF(Dec!W22="","",Dec!W22/1000)</f>
        <v/>
      </c>
    </row>
    <row r="51" spans="1:20">
      <c r="A51" s="103" t="str">
        <f ca="1">IF(Jan!B23="","",Jan!B23)</f>
        <v/>
      </c>
      <c r="B51" s="103" t="str">
        <f ca="1">IF(Jan!B23="","",Jan!C23)</f>
        <v/>
      </c>
      <c r="C51" s="103" t="str">
        <f ca="1">IF(Jan!B23="","",Jan!E23)</f>
        <v/>
      </c>
      <c r="D51" s="104">
        <f ca="1">(SUM(Jan!I23,Feb!I23,Mar!I23,Apr!I23,May!I23,June!I23,July!I23,Aug!I23,Sept!I23,Oct!I23,Nov!I23,Dec!I23))</f>
        <v>0</v>
      </c>
      <c r="E51" s="103" t="str">
        <f ca="1">IF(Dec!K23="","",Dec!K23/1000)</f>
        <v/>
      </c>
      <c r="F51" s="104">
        <f ca="1">(SUM(Jan!L23,Feb!L23,Mar!L23,Apr!L23,May!L23,June!L23,July!L23,Aug!L23,Sept!L23,Oct!L23,Nov!L23,Dec!L23))</f>
        <v>0</v>
      </c>
      <c r="G51" s="103" t="str">
        <f ca="1">IF(Dec!N23="","",Dec!N23/1000)</f>
        <v/>
      </c>
      <c r="H51" s="103">
        <f ca="1">(SUM(Jan!O23,Feb!O23,Mar!O23,Apr!O23,May!O23,June!O23,July!O23,Aug!O23,Sept!O23,Oct!O23,Nov!O23,Dec!O23))</f>
        <v>0</v>
      </c>
      <c r="I51" s="103" t="str">
        <f ca="1">IF(Dec!Q23="","",Dec!Q23/1000)</f>
        <v/>
      </c>
      <c r="J51" s="104">
        <f ca="1">(SUM(Jan!R23,Feb!R23,Mar!R23,Apr!R23,May!R23,June!R23,July!R23,Aug!R23,Sept!R23,Oct!R23,Nov!R23,Dec!R23))</f>
        <v>0</v>
      </c>
      <c r="K51" s="103" t="str">
        <f ca="1">IF(Dec!T23="","",Dec!T23/1000)</f>
        <v/>
      </c>
      <c r="L51" s="103"/>
      <c r="M51" s="104">
        <f ca="1">CALCULATIONS!Q17</f>
        <v>0</v>
      </c>
      <c r="N51" s="103">
        <f t="shared" si="0"/>
        <v>0</v>
      </c>
      <c r="O51" s="104">
        <f ca="1">CALCULATIONS!O17</f>
        <v>0</v>
      </c>
      <c r="P51" s="104">
        <f ca="1">CALCULATIONS!H17</f>
        <v>0</v>
      </c>
      <c r="Q51" s="104">
        <f ca="1">CALCULATIONS!K17</f>
        <v>0</v>
      </c>
      <c r="R51" s="104">
        <f ca="1">CALCULATIONS!M17</f>
        <v>0</v>
      </c>
      <c r="S51" s="133">
        <f ca="1">(SUM(Jan!U23,Feb!U23,Mar!U23,Apr!U23,May!U23,June!U23,July!U23,Aug!U23,Sept!U23,Oct!U23,Nov!U23,Dec!U23))</f>
        <v>0</v>
      </c>
      <c r="T51" s="133" t="str">
        <f ca="1">IF(Dec!W23="","",Dec!W23/1000)</f>
        <v/>
      </c>
    </row>
    <row r="52" spans="1:20">
      <c r="A52" s="103" t="str">
        <f ca="1">IF(Jan!B24="","",Jan!B24)</f>
        <v/>
      </c>
      <c r="B52" s="103" t="str">
        <f ca="1">IF(Jan!B24="","",Jan!C24)</f>
        <v/>
      </c>
      <c r="C52" s="103" t="str">
        <f ca="1">IF(Jan!B24="","",Jan!E24)</f>
        <v/>
      </c>
      <c r="D52" s="104">
        <f ca="1">(SUM(Jan!I24,Feb!I24,Mar!I24,Apr!I24,May!I24,June!I24,July!I24,Aug!I24,Sept!I24,Oct!I24,Nov!I24,Dec!I24))</f>
        <v>0</v>
      </c>
      <c r="E52" s="103" t="str">
        <f ca="1">IF(Dec!K24="","",Dec!K24/1000)</f>
        <v/>
      </c>
      <c r="F52" s="104">
        <f ca="1">(SUM(Jan!L24,Feb!L24,Mar!L24,Apr!L24,May!L24,June!L24,July!L24,Aug!L24,Sept!L24,Oct!L24,Nov!L24,Dec!L24))</f>
        <v>0</v>
      </c>
      <c r="G52" s="103" t="str">
        <f ca="1">IF(Dec!N24="","",Dec!N24/1000)</f>
        <v/>
      </c>
      <c r="H52" s="103">
        <f ca="1">(SUM(Jan!O24,Feb!O24,Mar!O24,Apr!O24,May!O24,June!O24,July!O24,Aug!O24,Sept!O24,Oct!O24,Nov!O24,Dec!O24))</f>
        <v>0</v>
      </c>
      <c r="I52" s="103" t="str">
        <f ca="1">IF(Dec!Q24="","",Dec!Q24/1000)</f>
        <v/>
      </c>
      <c r="J52" s="104">
        <f ca="1">(SUM(Jan!R24,Feb!R24,Mar!R24,Apr!R24,May!R24,June!R24,July!R24,Aug!R24,Sept!R24,Oct!R24,Nov!R24,Dec!R24))</f>
        <v>0</v>
      </c>
      <c r="K52" s="103" t="str">
        <f ca="1">IF(Dec!T24="","",Dec!T24/1000)</f>
        <v/>
      </c>
      <c r="L52" s="103"/>
      <c r="M52" s="104">
        <f ca="1">CALCULATIONS!Q18</f>
        <v>0</v>
      </c>
      <c r="N52" s="103">
        <f t="shared" si="0"/>
        <v>0</v>
      </c>
      <c r="O52" s="104">
        <f ca="1">CALCULATIONS!O18</f>
        <v>0</v>
      </c>
      <c r="P52" s="104">
        <f ca="1">CALCULATIONS!H18</f>
        <v>0</v>
      </c>
      <c r="Q52" s="104">
        <f ca="1">CALCULATIONS!K18</f>
        <v>0</v>
      </c>
      <c r="R52" s="104">
        <f ca="1">CALCULATIONS!M18</f>
        <v>0</v>
      </c>
      <c r="S52" s="133">
        <f ca="1">(SUM(Jan!U24,Feb!U24,Mar!U24,Apr!U24,May!U24,June!U24,July!U24,Aug!U24,Sept!U24,Oct!U24,Nov!U24,Dec!U24))</f>
        <v>0</v>
      </c>
      <c r="T52" s="133" t="str">
        <f ca="1">IF(Dec!W24="","",Dec!W24/1000)</f>
        <v/>
      </c>
    </row>
    <row r="53" spans="1:20">
      <c r="A53" s="103" t="str">
        <f ca="1">IF(Jan!B25="","",Jan!B25)</f>
        <v/>
      </c>
      <c r="B53" s="103" t="str">
        <f ca="1">IF(Jan!B25="","",Jan!C25)</f>
        <v/>
      </c>
      <c r="C53" s="103" t="str">
        <f ca="1">IF(Jan!B25="","",Jan!E25)</f>
        <v/>
      </c>
      <c r="D53" s="104">
        <f ca="1">(SUM(Jan!I25,Feb!I25,Mar!I25,Apr!I25,May!I25,June!I25,July!I25,Aug!I25,Sept!I25,Oct!I25,Nov!I25,Dec!I25))</f>
        <v>0</v>
      </c>
      <c r="E53" s="103" t="str">
        <f ca="1">IF(Dec!K25="","",Dec!K25/1000)</f>
        <v/>
      </c>
      <c r="F53" s="104">
        <f ca="1">(SUM(Jan!L25,Feb!L25,Mar!L25,Apr!L25,May!L25,June!L25,July!L25,Aug!L25,Sept!L25,Oct!L25,Nov!L25,Dec!L25))</f>
        <v>0</v>
      </c>
      <c r="G53" s="103" t="str">
        <f ca="1">IF(Dec!N25="","",Dec!N25/1000)</f>
        <v/>
      </c>
      <c r="H53" s="103">
        <f ca="1">(SUM(Jan!O25,Feb!O25,Mar!O25,Apr!O25,May!O25,June!O25,July!O25,Aug!O25,Sept!O25,Oct!O25,Nov!O25,Dec!O25))</f>
        <v>0</v>
      </c>
      <c r="I53" s="103" t="str">
        <f ca="1">IF(Dec!Q25="","",Dec!Q25/1000)</f>
        <v/>
      </c>
      <c r="J53" s="104">
        <f ca="1">(SUM(Jan!R25,Feb!R25,Mar!R25,Apr!R25,May!R25,June!R25,July!R25,Aug!R25,Sept!R25,Oct!R25,Nov!R25,Dec!R25))</f>
        <v>0</v>
      </c>
      <c r="K53" s="103" t="str">
        <f ca="1">IF(Dec!T25="","",Dec!T25/1000)</f>
        <v/>
      </c>
      <c r="L53" s="103"/>
      <c r="M53" s="104">
        <f ca="1">CALCULATIONS!Q19</f>
        <v>0</v>
      </c>
      <c r="N53" s="103">
        <f t="shared" si="0"/>
        <v>0</v>
      </c>
      <c r="O53" s="104">
        <f ca="1">CALCULATIONS!O19</f>
        <v>0</v>
      </c>
      <c r="P53" s="104">
        <f ca="1">CALCULATIONS!H19</f>
        <v>0</v>
      </c>
      <c r="Q53" s="104">
        <f ca="1">CALCULATIONS!K19</f>
        <v>0</v>
      </c>
      <c r="R53" s="104">
        <f ca="1">CALCULATIONS!M19</f>
        <v>0</v>
      </c>
      <c r="S53" s="133">
        <f ca="1">(SUM(Jan!U25,Feb!U25,Mar!U25,Apr!U25,May!U25,June!U25,July!U25,Aug!U25,Sept!U25,Oct!U25,Nov!U25,Dec!U25))</f>
        <v>0</v>
      </c>
      <c r="T53" s="133" t="str">
        <f ca="1">IF(Dec!W25="","",Dec!W25/1000)</f>
        <v/>
      </c>
    </row>
    <row r="54" spans="1:20">
      <c r="A54" s="103" t="str">
        <f ca="1">IF(Jan!B26="","",Jan!B26)</f>
        <v/>
      </c>
      <c r="B54" s="103" t="str">
        <f ca="1">IF(Jan!B26="","",Jan!C26)</f>
        <v/>
      </c>
      <c r="C54" s="103" t="str">
        <f ca="1">IF(Jan!B26="","",Jan!E26)</f>
        <v/>
      </c>
      <c r="D54" s="104">
        <f ca="1">(SUM(Jan!I26,Feb!I26,Mar!I26,Apr!I26,May!I26,June!I26,July!I26,Aug!I26,Sept!I26,Oct!I26,Nov!I26,Dec!I26))</f>
        <v>0</v>
      </c>
      <c r="E54" s="103" t="str">
        <f ca="1">IF(Dec!K26="","",Dec!K26/1000)</f>
        <v/>
      </c>
      <c r="F54" s="104">
        <f ca="1">(SUM(Jan!L26,Feb!L26,Mar!L26,Apr!L26,May!L26,June!L26,July!L26,Aug!L26,Sept!L26,Oct!L26,Nov!L26,Dec!L26))</f>
        <v>0</v>
      </c>
      <c r="G54" s="103" t="str">
        <f ca="1">IF(Dec!N26="","",Dec!N26/1000)</f>
        <v/>
      </c>
      <c r="H54" s="103">
        <f ca="1">(SUM(Jan!O26,Feb!O26,Mar!O26,Apr!O26,May!O26,June!O26,July!O26,Aug!O26,Sept!O26,Oct!O26,Nov!O26,Dec!O26))</f>
        <v>0</v>
      </c>
      <c r="I54" s="103" t="str">
        <f ca="1">IF(Dec!Q26="","",Dec!Q26/1000)</f>
        <v/>
      </c>
      <c r="J54" s="104">
        <f ca="1">(SUM(Jan!R26,Feb!R26,Mar!R26,Apr!R26,May!R26,June!R26,July!R26,Aug!R26,Sept!R26,Oct!R26,Nov!R26,Dec!R26))</f>
        <v>0</v>
      </c>
      <c r="K54" s="103" t="str">
        <f ca="1">IF(Dec!T26="","",Dec!T26/1000)</f>
        <v/>
      </c>
      <c r="L54" s="103"/>
      <c r="M54" s="104">
        <f ca="1">CALCULATIONS!Q20</f>
        <v>0</v>
      </c>
      <c r="N54" s="103">
        <f t="shared" si="0"/>
        <v>0</v>
      </c>
      <c r="O54" s="104">
        <f ca="1">CALCULATIONS!O20</f>
        <v>0</v>
      </c>
      <c r="P54" s="104">
        <f ca="1">CALCULATIONS!H20</f>
        <v>0</v>
      </c>
      <c r="Q54" s="104">
        <f ca="1">CALCULATIONS!K20</f>
        <v>0</v>
      </c>
      <c r="R54" s="104">
        <f ca="1">CALCULATIONS!M20</f>
        <v>0</v>
      </c>
      <c r="S54" s="133">
        <f ca="1">(SUM(Jan!U26,Feb!U26,Mar!U26,Apr!U26,May!U26,June!U26,July!U26,Aug!U26,Sept!U26,Oct!U26,Nov!U26,Dec!U26))</f>
        <v>0</v>
      </c>
      <c r="T54" s="133" t="str">
        <f ca="1">IF(Dec!W26="","",Dec!W26/1000)</f>
        <v/>
      </c>
    </row>
    <row r="55" spans="1:20">
      <c r="A55" s="103" t="str">
        <f ca="1">IF(Jan!B27="","",Jan!B27)</f>
        <v/>
      </c>
      <c r="B55" s="103" t="str">
        <f ca="1">IF(Jan!B27="","",Jan!C27)</f>
        <v/>
      </c>
      <c r="C55" s="103" t="str">
        <f ca="1">IF(Jan!B27="","",Jan!E27)</f>
        <v/>
      </c>
      <c r="D55" s="104">
        <f ca="1">(SUM(Jan!I27,Feb!I27,Mar!I27,Apr!I27,May!I27,June!I27,July!I27,Aug!I27,Sept!I27,Oct!I27,Nov!I27,Dec!I27))</f>
        <v>0</v>
      </c>
      <c r="E55" s="103" t="str">
        <f ca="1">IF(Dec!K27="","",Dec!K27/1000)</f>
        <v/>
      </c>
      <c r="F55" s="104">
        <f ca="1">(SUM(Jan!L27,Feb!L27,Mar!L27,Apr!L27,May!L27,June!L27,July!L27,Aug!L27,Sept!L27,Oct!L27,Nov!L27,Dec!L27))</f>
        <v>0</v>
      </c>
      <c r="G55" s="103" t="str">
        <f ca="1">IF(Dec!N27="","",Dec!N27/1000)</f>
        <v/>
      </c>
      <c r="H55" s="103">
        <f ca="1">(SUM(Jan!O27,Feb!O27,Mar!O27,Apr!O27,May!O27,June!O27,July!O27,Aug!O27,Sept!O27,Oct!O27,Nov!O27,Dec!O27))</f>
        <v>0</v>
      </c>
      <c r="I55" s="103" t="str">
        <f ca="1">IF(Dec!Q27="","",Dec!Q27/1000)</f>
        <v/>
      </c>
      <c r="J55" s="104">
        <f ca="1">(SUM(Jan!R27,Feb!R27,Mar!R27,Apr!R27,May!R27,June!R27,July!R27,Aug!R27,Sept!R27,Oct!R27,Nov!R27,Dec!R27))</f>
        <v>0</v>
      </c>
      <c r="K55" s="103" t="str">
        <f ca="1">IF(Dec!T27="","",Dec!T27/1000)</f>
        <v/>
      </c>
      <c r="L55" s="103"/>
      <c r="M55" s="104">
        <f ca="1">CALCULATIONS!Q21</f>
        <v>0</v>
      </c>
      <c r="N55" s="103">
        <f t="shared" si="0"/>
        <v>0</v>
      </c>
      <c r="O55" s="104">
        <f ca="1">CALCULATIONS!O21</f>
        <v>0</v>
      </c>
      <c r="P55" s="104">
        <f ca="1">CALCULATIONS!H21</f>
        <v>0</v>
      </c>
      <c r="Q55" s="104">
        <f ca="1">CALCULATIONS!K21</f>
        <v>0</v>
      </c>
      <c r="R55" s="104">
        <f ca="1">CALCULATIONS!M21</f>
        <v>0</v>
      </c>
      <c r="S55" s="133">
        <f ca="1">(SUM(Jan!U27,Feb!U27,Mar!U27,Apr!U27,May!U27,June!U27,July!U27,Aug!U27,Sept!U27,Oct!U27,Nov!U27,Dec!U27))</f>
        <v>0</v>
      </c>
      <c r="T55" s="133" t="str">
        <f ca="1">IF(Dec!W27="","",Dec!W27/1000)</f>
        <v/>
      </c>
    </row>
    <row r="56" spans="1:20">
      <c r="A56" s="103" t="str">
        <f ca="1">IF(Jan!B28="","",Jan!B28)</f>
        <v/>
      </c>
      <c r="B56" s="103" t="str">
        <f ca="1">IF(Jan!B28="","",Jan!C28)</f>
        <v/>
      </c>
      <c r="C56" s="103" t="str">
        <f ca="1">IF(Jan!B28="","",Jan!E28)</f>
        <v/>
      </c>
      <c r="D56" s="104">
        <f ca="1">(SUM(Jan!I28,Feb!I28,Mar!I28,Apr!I28,May!I28,June!I28,July!I28,Aug!I28,Sept!I28,Oct!I28,Nov!I28,Dec!I28))</f>
        <v>0</v>
      </c>
      <c r="E56" s="103" t="str">
        <f ca="1">IF(Dec!K28="","",Dec!K28/1000)</f>
        <v/>
      </c>
      <c r="F56" s="104">
        <f ca="1">(SUM(Jan!L28,Feb!L28,Mar!L28,Apr!L28,May!L28,June!L28,July!L28,Aug!L28,Sept!L28,Oct!L28,Nov!L28,Dec!L28))</f>
        <v>0</v>
      </c>
      <c r="G56" s="103" t="str">
        <f ca="1">IF(Dec!N28="","",Dec!N28/1000)</f>
        <v/>
      </c>
      <c r="H56" s="103">
        <f ca="1">(SUM(Jan!O28,Feb!O28,Mar!O28,Apr!O28,May!O28,June!O28,July!O28,Aug!O28,Sept!O28,Oct!O28,Nov!O28,Dec!O28))</f>
        <v>0</v>
      </c>
      <c r="I56" s="103" t="str">
        <f ca="1">IF(Dec!Q28="","",Dec!Q28/1000)</f>
        <v/>
      </c>
      <c r="J56" s="104">
        <f ca="1">(SUM(Jan!R28,Feb!R28,Mar!R28,Apr!R28,May!R28,June!R28,July!R28,Aug!R28,Sept!R28,Oct!R28,Nov!R28,Dec!R28))</f>
        <v>0</v>
      </c>
      <c r="K56" s="103" t="str">
        <f ca="1">IF(Dec!T28="","",Dec!T28/1000)</f>
        <v/>
      </c>
      <c r="L56" s="103"/>
      <c r="M56" s="104">
        <f ca="1">CALCULATIONS!Q22</f>
        <v>0</v>
      </c>
      <c r="N56" s="103">
        <f t="shared" si="0"/>
        <v>0</v>
      </c>
      <c r="O56" s="104">
        <f ca="1">CALCULATIONS!O22</f>
        <v>0</v>
      </c>
      <c r="P56" s="104">
        <f ca="1">CALCULATIONS!H22</f>
        <v>0</v>
      </c>
      <c r="Q56" s="104">
        <f ca="1">CALCULATIONS!K22</f>
        <v>0</v>
      </c>
      <c r="R56" s="104">
        <f ca="1">CALCULATIONS!M22</f>
        <v>0</v>
      </c>
      <c r="S56" s="133">
        <f ca="1">(SUM(Jan!U28,Feb!U28,Mar!U28,Apr!U28,May!U28,June!U28,July!U28,Aug!U28,Sept!U28,Oct!U28,Nov!U28,Dec!U28))</f>
        <v>0</v>
      </c>
      <c r="T56" s="133" t="str">
        <f ca="1">IF(Dec!W28="","",Dec!W28/1000)</f>
        <v/>
      </c>
    </row>
    <row r="57" spans="1:20">
      <c r="A57" s="103"/>
      <c r="B57" s="103"/>
      <c r="C57" s="103"/>
      <c r="D57" s="104"/>
      <c r="E57" s="103"/>
      <c r="F57" s="104"/>
      <c r="G57" s="103"/>
      <c r="H57" s="103"/>
      <c r="I57" s="103"/>
      <c r="J57" s="104"/>
      <c r="K57" s="103"/>
      <c r="L57" s="103"/>
      <c r="M57" s="104"/>
      <c r="N57" s="103"/>
      <c r="O57" s="104"/>
      <c r="P57" s="104"/>
      <c r="Q57" s="104"/>
      <c r="R57" s="104"/>
      <c r="S57" s="133"/>
      <c r="T57" s="133"/>
    </row>
    <row r="58" spans="1:20">
      <c r="A58" s="103"/>
      <c r="B58" s="103"/>
      <c r="C58" s="103"/>
      <c r="D58" s="104"/>
      <c r="E58" s="103"/>
      <c r="F58" s="104"/>
      <c r="G58" s="103"/>
      <c r="H58" s="103"/>
      <c r="I58" s="103"/>
      <c r="J58" s="104"/>
      <c r="K58" s="103"/>
      <c r="L58" s="103"/>
      <c r="M58" s="104"/>
      <c r="N58" s="103"/>
      <c r="O58" s="104"/>
      <c r="P58" s="104"/>
      <c r="Q58" s="104"/>
      <c r="R58" s="104"/>
      <c r="S58" s="133"/>
      <c r="T58" s="133"/>
    </row>
    <row r="59" spans="1:20">
      <c r="A59" s="103"/>
      <c r="B59" s="103"/>
      <c r="C59" s="103"/>
      <c r="D59" s="104"/>
      <c r="E59" s="103"/>
      <c r="F59" s="104"/>
      <c r="G59" s="103"/>
      <c r="H59" s="103"/>
      <c r="I59" s="103"/>
      <c r="J59" s="104"/>
      <c r="K59" s="103"/>
      <c r="L59" s="103"/>
      <c r="M59" s="104"/>
      <c r="N59" s="103"/>
      <c r="O59" s="104"/>
      <c r="P59" s="104"/>
      <c r="Q59" s="104"/>
      <c r="R59" s="104"/>
      <c r="S59" s="133"/>
      <c r="T59" s="133"/>
    </row>
    <row r="60" spans="1:20">
      <c r="A60" s="103"/>
      <c r="B60" s="103"/>
      <c r="C60" s="103"/>
      <c r="D60" s="104"/>
      <c r="E60" s="103"/>
      <c r="F60" s="104"/>
      <c r="G60" s="103"/>
      <c r="H60" s="103"/>
      <c r="I60" s="103"/>
      <c r="J60" s="104"/>
      <c r="K60" s="103"/>
      <c r="L60" s="103"/>
      <c r="M60" s="104"/>
      <c r="N60" s="103"/>
      <c r="O60" s="104"/>
      <c r="P60" s="104"/>
      <c r="Q60" s="104"/>
      <c r="R60" s="104"/>
      <c r="S60" s="133"/>
      <c r="T60" s="133"/>
    </row>
    <row r="61" spans="1:20">
      <c r="A61" s="67"/>
      <c r="B61" s="67"/>
      <c r="C61" s="148"/>
      <c r="D61" s="67"/>
      <c r="E61" s="67"/>
      <c r="F61" s="67"/>
      <c r="G61" s="67"/>
      <c r="H61" s="67"/>
      <c r="I61" s="67"/>
      <c r="J61" s="67"/>
      <c r="K61" s="67"/>
      <c r="L61" s="67"/>
      <c r="M61" s="67"/>
      <c r="N61" s="67"/>
      <c r="O61" s="67"/>
      <c r="P61" s="67"/>
      <c r="Q61" s="67"/>
      <c r="R61" s="67"/>
    </row>
    <row r="62" spans="1:20">
      <c r="A62" s="67"/>
      <c r="B62" s="67"/>
      <c r="C62" s="67"/>
      <c r="D62" s="67"/>
      <c r="E62" s="67"/>
      <c r="F62" s="67"/>
      <c r="G62" s="67"/>
      <c r="H62" s="67"/>
      <c r="I62" s="67"/>
      <c r="J62" s="67"/>
      <c r="K62" s="67"/>
      <c r="L62" s="67"/>
      <c r="M62" s="67"/>
      <c r="N62" s="67"/>
      <c r="O62" s="67"/>
      <c r="P62" s="67"/>
      <c r="Q62" s="67"/>
      <c r="R62" s="67"/>
    </row>
    <row r="63" spans="1:20">
      <c r="A63" s="67"/>
      <c r="B63" s="67"/>
      <c r="C63" s="67"/>
      <c r="D63" s="67"/>
      <c r="E63" s="67"/>
      <c r="F63" s="67"/>
      <c r="G63" s="67"/>
      <c r="H63" s="67"/>
      <c r="I63" s="67"/>
      <c r="J63" s="67"/>
      <c r="K63" s="67"/>
      <c r="L63" s="67"/>
      <c r="M63" s="67"/>
      <c r="N63" s="67"/>
      <c r="O63" s="67"/>
      <c r="P63" s="67"/>
      <c r="Q63" s="67"/>
      <c r="R63" s="67"/>
    </row>
    <row r="64" spans="1:20">
      <c r="A64" s="67"/>
      <c r="B64" s="67"/>
      <c r="C64" s="67"/>
      <c r="D64" s="67"/>
      <c r="E64" s="67"/>
      <c r="F64" s="67"/>
      <c r="G64" s="67"/>
      <c r="H64" s="67"/>
      <c r="I64" s="67"/>
      <c r="J64" s="67"/>
      <c r="K64" s="67"/>
      <c r="L64" s="67"/>
      <c r="M64" s="67"/>
      <c r="N64" s="67"/>
      <c r="O64" s="67"/>
      <c r="P64" s="67"/>
      <c r="Q64" s="67"/>
      <c r="R64" s="67"/>
    </row>
    <row r="65" spans="1:18">
      <c r="A65" s="67"/>
      <c r="B65" s="67"/>
      <c r="C65" s="67"/>
      <c r="D65" s="67"/>
      <c r="E65" s="67"/>
      <c r="F65" s="67"/>
      <c r="G65" s="67"/>
      <c r="H65" s="67"/>
      <c r="I65" s="67"/>
      <c r="J65" s="67"/>
      <c r="K65" s="67"/>
      <c r="L65" s="67"/>
      <c r="M65" s="67"/>
      <c r="N65" s="67"/>
      <c r="O65" s="67"/>
      <c r="P65" s="67"/>
      <c r="Q65" s="67"/>
      <c r="R65" s="67"/>
    </row>
    <row r="66" spans="1:18">
      <c r="A66" s="67"/>
      <c r="B66" s="67"/>
      <c r="C66" s="67"/>
      <c r="D66" s="67"/>
      <c r="E66" s="67"/>
      <c r="F66" s="67"/>
      <c r="G66" s="67"/>
      <c r="H66" s="67"/>
      <c r="I66" s="67"/>
      <c r="J66" s="67"/>
      <c r="K66" s="67"/>
      <c r="L66" s="67"/>
      <c r="M66" s="67"/>
      <c r="N66" s="67"/>
      <c r="O66" s="67"/>
      <c r="P66" s="67"/>
      <c r="Q66" s="67"/>
      <c r="R66" s="67"/>
    </row>
    <row r="67" spans="1:18">
      <c r="A67" s="67"/>
      <c r="B67" s="67"/>
      <c r="C67" s="67"/>
      <c r="D67" s="67"/>
      <c r="E67" s="67"/>
      <c r="F67" s="67"/>
      <c r="G67" s="67"/>
      <c r="H67" s="67"/>
      <c r="I67" s="67"/>
      <c r="J67" s="67"/>
      <c r="K67" s="67"/>
      <c r="L67" s="67"/>
      <c r="M67" s="67"/>
      <c r="N67" s="67"/>
      <c r="O67" s="67"/>
      <c r="P67" s="67"/>
      <c r="Q67" s="67"/>
      <c r="R67" s="67"/>
    </row>
    <row r="68" spans="1:18">
      <c r="A68" s="67"/>
      <c r="B68" s="67"/>
      <c r="C68" s="67"/>
      <c r="D68" s="67"/>
      <c r="E68" s="67"/>
      <c r="F68" s="67"/>
      <c r="G68" s="67"/>
      <c r="H68" s="67"/>
      <c r="I68" s="67"/>
      <c r="J68" s="67"/>
      <c r="K68" s="67"/>
      <c r="L68" s="67"/>
      <c r="M68" s="67"/>
      <c r="N68" s="67"/>
      <c r="O68" s="67"/>
      <c r="P68" s="67"/>
      <c r="Q68" s="67"/>
      <c r="R68" s="67"/>
    </row>
    <row r="69" spans="1:18">
      <c r="A69" s="67"/>
      <c r="B69" s="67"/>
      <c r="C69" s="67"/>
      <c r="D69" s="67"/>
      <c r="E69" s="67"/>
      <c r="F69" s="67"/>
      <c r="G69" s="67"/>
      <c r="H69" s="67"/>
      <c r="I69" s="67"/>
      <c r="J69" s="67"/>
      <c r="K69" s="67"/>
      <c r="L69" s="67"/>
      <c r="M69" s="67"/>
      <c r="N69" s="67"/>
      <c r="O69" s="67"/>
      <c r="P69" s="67"/>
      <c r="Q69" s="67"/>
      <c r="R69" s="67"/>
    </row>
    <row r="70" spans="1:18">
      <c r="A70" s="67"/>
      <c r="B70" s="67"/>
      <c r="C70" s="67"/>
      <c r="D70" s="67"/>
      <c r="E70" s="67"/>
      <c r="F70" s="67"/>
      <c r="G70" s="67"/>
      <c r="H70" s="67"/>
      <c r="I70" s="67"/>
      <c r="J70" s="67"/>
      <c r="K70" s="67"/>
      <c r="L70" s="67"/>
      <c r="M70" s="67"/>
      <c r="N70" s="67"/>
      <c r="O70" s="67"/>
      <c r="P70" s="67"/>
      <c r="Q70" s="67"/>
      <c r="R70" s="67"/>
    </row>
    <row r="71" spans="1:18">
      <c r="A71" s="67"/>
      <c r="B71" s="67"/>
      <c r="C71" s="67"/>
      <c r="D71" s="67"/>
      <c r="E71" s="67"/>
      <c r="F71" s="67"/>
      <c r="G71" s="67"/>
      <c r="H71" s="67"/>
      <c r="I71" s="67"/>
      <c r="J71" s="67"/>
      <c r="K71" s="67"/>
      <c r="L71" s="67"/>
      <c r="M71" s="67"/>
      <c r="N71" s="67"/>
      <c r="O71" s="67"/>
      <c r="P71" s="67"/>
      <c r="Q71" s="67"/>
      <c r="R71" s="67"/>
    </row>
    <row r="72" spans="1:18">
      <c r="A72" s="67"/>
      <c r="B72" s="67"/>
      <c r="C72" s="67"/>
      <c r="D72" s="67"/>
      <c r="E72" s="67"/>
      <c r="F72" s="67"/>
      <c r="G72" s="67"/>
      <c r="H72" s="67"/>
      <c r="I72" s="67"/>
      <c r="J72" s="67"/>
      <c r="K72" s="67"/>
      <c r="L72" s="67"/>
      <c r="M72" s="67"/>
      <c r="N72" s="67"/>
      <c r="O72" s="67"/>
      <c r="P72" s="67"/>
      <c r="Q72" s="67"/>
      <c r="R72" s="67"/>
    </row>
    <row r="73" spans="1:18">
      <c r="A73" s="67"/>
      <c r="B73" s="67"/>
      <c r="C73" s="67"/>
      <c r="D73" s="67"/>
      <c r="E73" s="67"/>
      <c r="F73" s="67"/>
      <c r="G73" s="67"/>
      <c r="H73" s="67"/>
      <c r="I73" s="67"/>
      <c r="J73" s="67"/>
      <c r="K73" s="67"/>
      <c r="L73" s="67"/>
      <c r="M73" s="67"/>
      <c r="N73" s="67"/>
      <c r="O73" s="67"/>
      <c r="P73" s="67"/>
      <c r="Q73" s="67"/>
      <c r="R73" s="67"/>
    </row>
    <row r="74" spans="1:18">
      <c r="A74" s="67"/>
      <c r="B74" s="67"/>
      <c r="C74" s="67"/>
      <c r="D74" s="67"/>
      <c r="E74" s="67"/>
      <c r="F74" s="67"/>
      <c r="G74" s="67"/>
      <c r="H74" s="67"/>
      <c r="I74" s="67"/>
      <c r="J74" s="67"/>
      <c r="K74" s="67"/>
      <c r="L74" s="67"/>
      <c r="M74" s="67"/>
      <c r="N74" s="67"/>
      <c r="O74" s="67"/>
      <c r="P74" s="67"/>
      <c r="Q74" s="67"/>
      <c r="R74" s="67"/>
    </row>
    <row r="75" spans="1:18">
      <c r="A75" s="67"/>
      <c r="B75" s="67"/>
      <c r="C75" s="67"/>
      <c r="D75" s="67"/>
      <c r="E75" s="67"/>
      <c r="F75" s="67"/>
      <c r="G75" s="67"/>
      <c r="H75" s="67"/>
      <c r="I75" s="67"/>
      <c r="J75" s="67"/>
      <c r="K75" s="67"/>
      <c r="L75" s="67"/>
      <c r="M75" s="67"/>
      <c r="N75" s="67"/>
      <c r="O75" s="67"/>
      <c r="P75" s="67"/>
      <c r="Q75" s="67"/>
      <c r="R75" s="67"/>
    </row>
    <row r="76" spans="1:18">
      <c r="A76" s="67"/>
      <c r="B76" s="67"/>
      <c r="C76" s="67"/>
      <c r="D76" s="67"/>
      <c r="E76" s="67"/>
      <c r="F76" s="67"/>
      <c r="G76" s="67"/>
      <c r="H76" s="67"/>
      <c r="I76" s="67"/>
      <c r="J76" s="67"/>
      <c r="K76" s="67"/>
      <c r="L76" s="67"/>
      <c r="M76" s="67"/>
      <c r="N76" s="67"/>
      <c r="O76" s="67"/>
      <c r="P76" s="67"/>
      <c r="Q76" s="67"/>
      <c r="R76" s="67"/>
    </row>
    <row r="77" spans="1:18">
      <c r="A77" s="67"/>
      <c r="B77" s="67"/>
      <c r="C77" s="67"/>
      <c r="D77" s="67"/>
      <c r="E77" s="67"/>
      <c r="F77" s="67"/>
      <c r="G77" s="67"/>
      <c r="H77" s="67"/>
      <c r="I77" s="67"/>
      <c r="J77" s="67"/>
      <c r="K77" s="67"/>
      <c r="L77" s="67"/>
      <c r="M77" s="67"/>
      <c r="N77" s="67"/>
      <c r="O77" s="67"/>
      <c r="P77" s="67"/>
      <c r="Q77" s="67"/>
      <c r="R77" s="67"/>
    </row>
    <row r="78" spans="1:18">
      <c r="A78" s="67"/>
      <c r="B78" s="67"/>
      <c r="C78" s="67"/>
      <c r="D78" s="67"/>
      <c r="E78" s="67"/>
      <c r="F78" s="67"/>
      <c r="G78" s="67"/>
      <c r="H78" s="67"/>
      <c r="I78" s="67"/>
      <c r="J78" s="67"/>
      <c r="K78" s="67"/>
      <c r="L78" s="67"/>
      <c r="M78" s="67"/>
      <c r="N78" s="67"/>
      <c r="O78" s="67"/>
      <c r="P78" s="67"/>
      <c r="Q78" s="67"/>
      <c r="R78" s="67"/>
    </row>
    <row r="79" spans="1:18">
      <c r="A79" s="67"/>
      <c r="B79" s="67"/>
      <c r="C79" s="67"/>
      <c r="D79" s="67"/>
      <c r="E79" s="67"/>
      <c r="F79" s="67"/>
      <c r="G79" s="67"/>
      <c r="H79" s="67"/>
      <c r="I79" s="67"/>
      <c r="J79" s="67"/>
      <c r="K79" s="67"/>
      <c r="L79" s="67"/>
      <c r="M79" s="67"/>
      <c r="N79" s="67"/>
      <c r="O79" s="67"/>
      <c r="P79" s="67"/>
      <c r="Q79" s="67"/>
      <c r="R79" s="67"/>
    </row>
    <row r="80" spans="1:18">
      <c r="A80" s="67"/>
      <c r="B80" s="67"/>
      <c r="C80" s="67"/>
      <c r="D80" s="67"/>
      <c r="E80" s="67"/>
      <c r="F80" s="67"/>
      <c r="G80" s="67"/>
      <c r="H80" s="67"/>
      <c r="I80" s="67"/>
      <c r="J80" s="67"/>
      <c r="K80" s="67"/>
      <c r="L80" s="67"/>
      <c r="M80" s="67"/>
      <c r="N80" s="67"/>
      <c r="O80" s="67"/>
      <c r="P80" s="67"/>
      <c r="Q80" s="67"/>
      <c r="R80" s="67"/>
    </row>
    <row r="81" spans="1:18">
      <c r="A81" s="67"/>
      <c r="B81" s="67"/>
      <c r="C81" s="67"/>
      <c r="D81" s="67"/>
      <c r="E81" s="67"/>
      <c r="F81" s="67"/>
      <c r="G81" s="67"/>
      <c r="H81" s="67"/>
      <c r="I81" s="67"/>
      <c r="J81" s="67"/>
      <c r="K81" s="67"/>
      <c r="L81" s="67"/>
      <c r="M81" s="67"/>
      <c r="N81" s="67"/>
      <c r="O81" s="67"/>
      <c r="P81" s="67"/>
      <c r="Q81" s="67"/>
      <c r="R81" s="67"/>
    </row>
    <row r="82" spans="1:18">
      <c r="A82" s="67"/>
      <c r="B82" s="67"/>
      <c r="C82" s="67"/>
      <c r="D82" s="67"/>
      <c r="E82" s="67"/>
      <c r="F82" s="67"/>
      <c r="G82" s="67"/>
      <c r="H82" s="67"/>
      <c r="I82" s="67"/>
      <c r="J82" s="67"/>
      <c r="K82" s="67"/>
      <c r="L82" s="67"/>
      <c r="M82" s="67"/>
      <c r="N82" s="67"/>
      <c r="O82" s="67"/>
      <c r="P82" s="67"/>
      <c r="Q82" s="67"/>
      <c r="R82" s="67"/>
    </row>
    <row r="83" spans="1:18">
      <c r="A83" s="67"/>
      <c r="B83" s="67"/>
      <c r="C83" s="67"/>
      <c r="D83" s="67"/>
      <c r="E83" s="67"/>
      <c r="F83" s="67"/>
      <c r="G83" s="67"/>
      <c r="H83" s="67"/>
      <c r="I83" s="67"/>
      <c r="J83" s="67"/>
      <c r="K83" s="67"/>
      <c r="L83" s="67"/>
      <c r="M83" s="67"/>
      <c r="N83" s="67"/>
      <c r="O83" s="67"/>
      <c r="P83" s="67"/>
      <c r="Q83" s="67"/>
      <c r="R83" s="67"/>
    </row>
    <row r="84" spans="1:18">
      <c r="A84" s="67"/>
      <c r="B84" s="67"/>
      <c r="C84" s="67"/>
      <c r="D84" s="67"/>
      <c r="E84" s="67"/>
      <c r="F84" s="67"/>
      <c r="G84" s="67"/>
      <c r="H84" s="67"/>
      <c r="I84" s="67"/>
      <c r="J84" s="67"/>
      <c r="K84" s="67"/>
      <c r="L84" s="67"/>
      <c r="M84" s="67"/>
      <c r="N84" s="67"/>
      <c r="O84" s="67"/>
      <c r="P84" s="67"/>
      <c r="Q84" s="67"/>
      <c r="R84" s="67"/>
    </row>
    <row r="85" spans="1:18">
      <c r="A85" s="67"/>
      <c r="B85" s="67"/>
      <c r="C85" s="67"/>
      <c r="D85" s="67"/>
      <c r="E85" s="67"/>
      <c r="F85" s="67"/>
      <c r="G85" s="67"/>
      <c r="H85" s="67"/>
      <c r="I85" s="67"/>
      <c r="J85" s="67"/>
      <c r="K85" s="67"/>
      <c r="L85" s="67"/>
      <c r="M85" s="67"/>
      <c r="N85" s="67"/>
      <c r="O85" s="67"/>
      <c r="P85" s="67"/>
      <c r="Q85" s="67"/>
      <c r="R85" s="67"/>
    </row>
    <row r="86" spans="1:18">
      <c r="A86" s="67"/>
      <c r="B86" s="67"/>
      <c r="C86" s="67"/>
      <c r="D86" s="67"/>
      <c r="E86" s="67"/>
      <c r="F86" s="67"/>
      <c r="G86" s="67"/>
      <c r="H86" s="67"/>
      <c r="I86" s="67"/>
      <c r="J86" s="67"/>
      <c r="K86" s="67"/>
      <c r="L86" s="67"/>
      <c r="M86" s="67"/>
      <c r="N86" s="67"/>
      <c r="O86" s="67"/>
      <c r="P86" s="67"/>
      <c r="Q86" s="67"/>
      <c r="R86" s="67"/>
    </row>
    <row r="87" spans="1:18">
      <c r="A87" s="67"/>
      <c r="B87" s="67"/>
      <c r="C87" s="67"/>
      <c r="D87" s="67"/>
      <c r="E87" s="67"/>
      <c r="F87" s="67"/>
      <c r="G87" s="67"/>
      <c r="H87" s="67"/>
      <c r="I87" s="67"/>
      <c r="J87" s="67"/>
      <c r="K87" s="67"/>
      <c r="L87" s="67"/>
      <c r="M87" s="67"/>
      <c r="N87" s="67"/>
      <c r="O87" s="67"/>
      <c r="P87" s="67"/>
      <c r="Q87" s="67"/>
      <c r="R87" s="67"/>
    </row>
    <row r="88" spans="1:18">
      <c r="A88" s="67"/>
      <c r="B88" s="67"/>
      <c r="C88" s="67"/>
      <c r="D88" s="67"/>
      <c r="E88" s="67"/>
      <c r="F88" s="67"/>
      <c r="G88" s="67"/>
      <c r="H88" s="67"/>
      <c r="I88" s="67"/>
      <c r="J88" s="67"/>
      <c r="K88" s="67"/>
      <c r="L88" s="67"/>
      <c r="M88" s="67"/>
      <c r="N88" s="67"/>
      <c r="O88" s="67"/>
      <c r="P88" s="67"/>
      <c r="Q88" s="67"/>
      <c r="R88" s="67"/>
    </row>
    <row r="89" spans="1:18">
      <c r="A89" s="67"/>
      <c r="B89" s="67"/>
      <c r="C89" s="67"/>
      <c r="D89" s="67"/>
      <c r="E89" s="67"/>
      <c r="F89" s="67"/>
      <c r="G89" s="67"/>
      <c r="H89" s="67"/>
      <c r="I89" s="67"/>
      <c r="J89" s="67"/>
      <c r="K89" s="67"/>
      <c r="L89" s="67"/>
      <c r="M89" s="67"/>
      <c r="N89" s="67"/>
      <c r="O89" s="67"/>
      <c r="P89" s="67"/>
      <c r="Q89" s="67"/>
      <c r="R89" s="67"/>
    </row>
    <row r="90" spans="1:18">
      <c r="A90" s="67"/>
      <c r="B90" s="67"/>
      <c r="C90" s="67"/>
      <c r="D90" s="67"/>
      <c r="E90" s="67"/>
      <c r="F90" s="67"/>
      <c r="G90" s="67"/>
      <c r="H90" s="67"/>
      <c r="I90" s="67"/>
      <c r="J90" s="67"/>
      <c r="K90" s="67"/>
      <c r="L90" s="67"/>
      <c r="M90" s="67"/>
      <c r="N90" s="67"/>
      <c r="O90" s="67"/>
      <c r="P90" s="67"/>
      <c r="Q90" s="67"/>
      <c r="R90" s="67"/>
    </row>
    <row r="91" spans="1:18">
      <c r="A91" s="67"/>
      <c r="B91" s="67"/>
      <c r="C91" s="67"/>
      <c r="D91" s="67"/>
      <c r="E91" s="67"/>
      <c r="F91" s="67"/>
      <c r="G91" s="67"/>
      <c r="H91" s="67"/>
      <c r="I91" s="67"/>
      <c r="J91" s="67"/>
      <c r="K91" s="67"/>
      <c r="L91" s="67"/>
      <c r="M91" s="67"/>
      <c r="N91" s="67"/>
      <c r="O91" s="67"/>
      <c r="P91" s="67"/>
      <c r="Q91" s="67"/>
      <c r="R91" s="67"/>
    </row>
    <row r="92" spans="1:18">
      <c r="A92" s="67"/>
      <c r="B92" s="67"/>
      <c r="C92" s="67"/>
      <c r="D92" s="67"/>
      <c r="E92" s="67"/>
      <c r="F92" s="67"/>
      <c r="G92" s="67"/>
      <c r="H92" s="67"/>
      <c r="I92" s="67"/>
      <c r="J92" s="67"/>
      <c r="K92" s="67"/>
      <c r="L92" s="67"/>
      <c r="M92" s="67"/>
      <c r="N92" s="67"/>
      <c r="O92" s="67"/>
      <c r="P92" s="67"/>
      <c r="Q92" s="67"/>
      <c r="R92" s="67"/>
    </row>
    <row r="93" spans="1:18">
      <c r="A93" s="67"/>
      <c r="B93" s="67"/>
      <c r="C93" s="67"/>
      <c r="D93" s="67"/>
      <c r="E93" s="67"/>
      <c r="F93" s="67"/>
      <c r="G93" s="67"/>
      <c r="H93" s="67"/>
      <c r="I93" s="67"/>
      <c r="J93" s="67"/>
      <c r="K93" s="67"/>
      <c r="L93" s="67"/>
      <c r="M93" s="67"/>
      <c r="N93" s="67"/>
      <c r="O93" s="67"/>
      <c r="P93" s="67"/>
      <c r="Q93" s="67"/>
      <c r="R93" s="67"/>
    </row>
    <row r="94" spans="1:18">
      <c r="A94" s="67"/>
      <c r="B94" s="67"/>
      <c r="C94" s="67"/>
      <c r="D94" s="67"/>
      <c r="E94" s="67"/>
      <c r="F94" s="67"/>
      <c r="G94" s="67"/>
      <c r="H94" s="67"/>
      <c r="I94" s="67"/>
      <c r="J94" s="67"/>
      <c r="K94" s="67"/>
      <c r="L94" s="67"/>
      <c r="M94" s="67"/>
      <c r="N94" s="67"/>
      <c r="O94" s="67"/>
      <c r="P94" s="67"/>
      <c r="Q94" s="67"/>
      <c r="R94" s="67"/>
    </row>
    <row r="95" spans="1:18">
      <c r="A95" s="67"/>
      <c r="B95" s="67"/>
      <c r="C95" s="67"/>
      <c r="D95" s="67"/>
      <c r="E95" s="67"/>
      <c r="F95" s="67"/>
      <c r="G95" s="67"/>
      <c r="H95" s="67"/>
      <c r="I95" s="67"/>
      <c r="J95" s="67"/>
      <c r="K95" s="67"/>
      <c r="L95" s="67"/>
      <c r="M95" s="67"/>
      <c r="N95" s="67"/>
      <c r="O95" s="67"/>
      <c r="P95" s="67"/>
      <c r="Q95" s="67"/>
      <c r="R95" s="67"/>
    </row>
    <row r="96" spans="1:18">
      <c r="A96" s="67"/>
      <c r="B96" s="67"/>
      <c r="C96" s="67"/>
      <c r="D96" s="67"/>
      <c r="E96" s="67"/>
      <c r="F96" s="67"/>
      <c r="G96" s="67"/>
      <c r="H96" s="67"/>
      <c r="I96" s="67"/>
      <c r="J96" s="67"/>
      <c r="K96" s="67"/>
      <c r="L96" s="67"/>
      <c r="M96" s="67"/>
      <c r="N96" s="67"/>
      <c r="O96" s="67"/>
      <c r="P96" s="67"/>
      <c r="Q96" s="67"/>
      <c r="R96" s="67"/>
    </row>
    <row r="97" spans="1:18">
      <c r="A97" s="67"/>
      <c r="B97" s="67"/>
      <c r="C97" s="67"/>
      <c r="D97" s="67"/>
      <c r="E97" s="67"/>
      <c r="F97" s="67"/>
      <c r="G97" s="67"/>
      <c r="H97" s="67"/>
      <c r="I97" s="67"/>
      <c r="J97" s="67"/>
      <c r="K97" s="67"/>
      <c r="L97" s="67"/>
      <c r="M97" s="67"/>
      <c r="N97" s="67"/>
      <c r="O97" s="67"/>
      <c r="P97" s="67"/>
      <c r="Q97" s="67"/>
      <c r="R97" s="67"/>
    </row>
    <row r="98" spans="1:18">
      <c r="A98" s="67"/>
      <c r="B98" s="67"/>
      <c r="C98" s="67"/>
      <c r="D98" s="67"/>
      <c r="E98" s="67"/>
      <c r="F98" s="67"/>
      <c r="G98" s="67"/>
      <c r="H98" s="67"/>
      <c r="I98" s="67"/>
      <c r="J98" s="67"/>
      <c r="K98" s="67"/>
      <c r="L98" s="67"/>
      <c r="M98" s="67"/>
      <c r="N98" s="67"/>
      <c r="O98" s="67"/>
      <c r="P98" s="67"/>
      <c r="Q98" s="67"/>
      <c r="R98" s="67"/>
    </row>
    <row r="99" spans="1:18">
      <c r="A99" s="67"/>
      <c r="B99" s="67"/>
      <c r="C99" s="67"/>
      <c r="D99" s="67"/>
      <c r="E99" s="67"/>
      <c r="F99" s="67"/>
      <c r="G99" s="67"/>
      <c r="H99" s="67"/>
      <c r="I99" s="67"/>
      <c r="J99" s="67"/>
      <c r="K99" s="67"/>
      <c r="L99" s="67"/>
      <c r="M99" s="67"/>
      <c r="N99" s="67"/>
      <c r="O99" s="67"/>
      <c r="P99" s="67"/>
      <c r="Q99" s="67"/>
      <c r="R99" s="67"/>
    </row>
    <row r="100" spans="1:18">
      <c r="A100" s="67"/>
      <c r="B100" s="67"/>
      <c r="C100" s="67"/>
      <c r="D100" s="67"/>
      <c r="E100" s="67"/>
      <c r="F100" s="67"/>
      <c r="G100" s="67"/>
      <c r="H100" s="67"/>
      <c r="I100" s="67"/>
      <c r="J100" s="67"/>
      <c r="K100" s="67"/>
      <c r="L100" s="67"/>
      <c r="M100" s="67"/>
      <c r="N100" s="67"/>
      <c r="O100" s="67"/>
      <c r="P100" s="67"/>
      <c r="Q100" s="67"/>
      <c r="R100" s="67"/>
    </row>
    <row r="101" spans="1:18">
      <c r="A101" s="67"/>
      <c r="B101" s="67"/>
      <c r="C101" s="67"/>
      <c r="D101" s="67"/>
      <c r="E101" s="67"/>
      <c r="F101" s="67"/>
      <c r="G101" s="67"/>
      <c r="H101" s="67"/>
      <c r="I101" s="67"/>
      <c r="J101" s="67"/>
      <c r="K101" s="67"/>
      <c r="L101" s="67"/>
      <c r="M101" s="67"/>
      <c r="N101" s="67"/>
      <c r="O101" s="67"/>
      <c r="P101" s="67"/>
      <c r="Q101" s="67"/>
      <c r="R101" s="67"/>
    </row>
    <row r="102" spans="1:18">
      <c r="A102" s="67"/>
      <c r="B102" s="67"/>
      <c r="C102" s="67"/>
      <c r="D102" s="67"/>
      <c r="E102" s="67"/>
      <c r="F102" s="67"/>
      <c r="G102" s="67"/>
      <c r="H102" s="67"/>
      <c r="I102" s="67"/>
      <c r="J102" s="67"/>
      <c r="K102" s="67"/>
      <c r="L102" s="67"/>
      <c r="M102" s="67"/>
      <c r="N102" s="67"/>
      <c r="O102" s="67"/>
      <c r="P102" s="67"/>
      <c r="Q102" s="67"/>
      <c r="R102" s="67"/>
    </row>
    <row r="103" spans="1:18">
      <c r="A103" s="67"/>
      <c r="B103" s="67"/>
      <c r="C103" s="67"/>
      <c r="D103" s="67"/>
      <c r="E103" s="67"/>
      <c r="F103" s="67"/>
      <c r="G103" s="67"/>
      <c r="H103" s="67"/>
      <c r="I103" s="67"/>
      <c r="J103" s="67"/>
      <c r="K103" s="67"/>
      <c r="L103" s="67"/>
      <c r="M103" s="67"/>
      <c r="N103" s="67"/>
      <c r="O103" s="67"/>
      <c r="P103" s="67"/>
      <c r="Q103" s="67"/>
      <c r="R103" s="67"/>
    </row>
    <row r="104" spans="1:18">
      <c r="A104" s="67"/>
      <c r="B104" s="67"/>
      <c r="C104" s="67"/>
      <c r="D104" s="67"/>
      <c r="E104" s="67"/>
      <c r="F104" s="67"/>
      <c r="G104" s="67"/>
      <c r="H104" s="67"/>
      <c r="I104" s="67"/>
      <c r="J104" s="67"/>
      <c r="K104" s="67"/>
      <c r="L104" s="67"/>
      <c r="M104" s="67"/>
      <c r="N104" s="67"/>
      <c r="O104" s="67"/>
      <c r="P104" s="67"/>
      <c r="Q104" s="67"/>
      <c r="R104" s="67"/>
    </row>
    <row r="105" spans="1:18">
      <c r="A105" s="67"/>
      <c r="B105" s="67"/>
      <c r="C105" s="67"/>
      <c r="D105" s="67"/>
      <c r="E105" s="67"/>
      <c r="F105" s="67"/>
      <c r="G105" s="67"/>
      <c r="H105" s="67"/>
      <c r="I105" s="67"/>
      <c r="J105" s="67"/>
      <c r="K105" s="67"/>
      <c r="L105" s="67"/>
      <c r="M105" s="67"/>
      <c r="N105" s="67"/>
      <c r="O105" s="67"/>
      <c r="P105" s="67"/>
      <c r="Q105" s="67"/>
      <c r="R105" s="67"/>
    </row>
    <row r="106" spans="1:18">
      <c r="A106" s="67"/>
      <c r="B106" s="67"/>
      <c r="C106" s="67"/>
      <c r="D106" s="67"/>
      <c r="E106" s="67"/>
      <c r="F106" s="67"/>
      <c r="G106" s="67"/>
      <c r="H106" s="67"/>
      <c r="I106" s="67"/>
      <c r="J106" s="67"/>
      <c r="K106" s="67"/>
      <c r="L106" s="67"/>
      <c r="M106" s="67"/>
      <c r="N106" s="67"/>
      <c r="O106" s="67"/>
      <c r="P106" s="67"/>
      <c r="Q106" s="67"/>
      <c r="R106" s="67"/>
    </row>
    <row r="107" spans="1:18">
      <c r="A107" s="67"/>
      <c r="B107" s="67"/>
      <c r="C107" s="67"/>
      <c r="D107" s="67"/>
      <c r="E107" s="67"/>
      <c r="F107" s="67"/>
      <c r="G107" s="67"/>
      <c r="H107" s="67"/>
      <c r="I107" s="67"/>
      <c r="J107" s="67"/>
      <c r="K107" s="67"/>
      <c r="L107" s="67"/>
      <c r="M107" s="67"/>
      <c r="N107" s="67"/>
      <c r="O107" s="67"/>
      <c r="P107" s="67"/>
      <c r="Q107" s="67"/>
      <c r="R107" s="67"/>
    </row>
    <row r="108" spans="1:18">
      <c r="A108" s="67"/>
      <c r="B108" s="67"/>
      <c r="C108" s="67"/>
      <c r="D108" s="67"/>
      <c r="E108" s="67"/>
      <c r="F108" s="67"/>
      <c r="G108" s="67"/>
      <c r="H108" s="67"/>
      <c r="I108" s="67"/>
      <c r="J108" s="67"/>
      <c r="K108" s="67"/>
      <c r="L108" s="67"/>
      <c r="M108" s="67"/>
      <c r="N108" s="67"/>
      <c r="O108" s="67"/>
      <c r="P108" s="67"/>
      <c r="Q108" s="67"/>
      <c r="R108" s="67"/>
    </row>
    <row r="109" spans="1:18">
      <c r="A109" s="67"/>
      <c r="B109" s="67"/>
      <c r="C109" s="67"/>
      <c r="D109" s="67"/>
      <c r="E109" s="67"/>
      <c r="F109" s="67"/>
      <c r="G109" s="67"/>
      <c r="H109" s="67"/>
      <c r="I109" s="67"/>
      <c r="J109" s="67"/>
      <c r="K109" s="67"/>
      <c r="L109" s="67"/>
      <c r="M109" s="67"/>
      <c r="N109" s="67"/>
      <c r="O109" s="67"/>
      <c r="P109" s="67"/>
      <c r="Q109" s="67"/>
      <c r="R109" s="67"/>
    </row>
    <row r="110" spans="1:18">
      <c r="A110" s="67"/>
      <c r="B110" s="67"/>
      <c r="C110" s="67"/>
      <c r="D110" s="67"/>
      <c r="E110" s="67"/>
      <c r="F110" s="67"/>
      <c r="G110" s="67"/>
      <c r="H110" s="67"/>
      <c r="I110" s="67"/>
      <c r="J110" s="67"/>
      <c r="K110" s="67"/>
      <c r="L110" s="67"/>
      <c r="M110" s="67"/>
      <c r="N110" s="67"/>
      <c r="O110" s="67"/>
      <c r="P110" s="67"/>
      <c r="Q110" s="67"/>
      <c r="R110" s="67"/>
    </row>
    <row r="111" spans="1:18">
      <c r="A111" s="67"/>
      <c r="B111" s="67"/>
      <c r="C111" s="67"/>
      <c r="D111" s="67"/>
      <c r="E111" s="67"/>
      <c r="F111" s="67"/>
      <c r="G111" s="67"/>
      <c r="H111" s="67"/>
      <c r="I111" s="67"/>
      <c r="J111" s="67"/>
      <c r="K111" s="67"/>
      <c r="L111" s="67"/>
      <c r="M111" s="67"/>
      <c r="N111" s="67"/>
      <c r="O111" s="67"/>
      <c r="P111" s="67"/>
      <c r="Q111" s="67"/>
      <c r="R111" s="67"/>
    </row>
  </sheetData>
  <sheetProtection sheet="1" objects="1" scenarios="1"/>
  <mergeCells count="21">
    <mergeCell ref="A32:M32"/>
    <mergeCell ref="A27:M27"/>
    <mergeCell ref="A28:M28"/>
    <mergeCell ref="A30:M30"/>
    <mergeCell ref="A29:M29"/>
    <mergeCell ref="A31:M31"/>
    <mergeCell ref="A24:M24"/>
    <mergeCell ref="A25:M25"/>
    <mergeCell ref="B16:E16"/>
    <mergeCell ref="A26:M26"/>
    <mergeCell ref="A22:M23"/>
    <mergeCell ref="A20:M21"/>
    <mergeCell ref="A2:M3"/>
    <mergeCell ref="C17:F17"/>
    <mergeCell ref="A17:B17"/>
    <mergeCell ref="A5:M6"/>
    <mergeCell ref="B13:E13"/>
    <mergeCell ref="B14:E14"/>
    <mergeCell ref="B15:E15"/>
    <mergeCell ref="A12:M12"/>
    <mergeCell ref="A9:M11"/>
  </mergeCells>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3.xml><?xml version="1.0" encoding="utf-8"?>
<worksheet xmlns="http://schemas.openxmlformats.org/spreadsheetml/2006/main" xmlns:r="http://schemas.openxmlformats.org/officeDocument/2006/relationships">
  <sheetPr codeName="Sheet3"/>
  <dimension ref="B1:R826"/>
  <sheetViews>
    <sheetView workbookViewId="0">
      <selection activeCell="F38" sqref="F38"/>
    </sheetView>
  </sheetViews>
  <sheetFormatPr defaultRowHeight="12.75"/>
  <cols>
    <col min="1" max="1" width="2.5703125" style="67" customWidth="1"/>
    <col min="2" max="2" width="27.5703125" style="108" bestFit="1" customWidth="1"/>
    <col min="3" max="3" width="10.140625" style="108" customWidth="1"/>
    <col min="4" max="4" width="16.5703125" style="108" customWidth="1"/>
    <col min="5" max="5" width="9.140625" style="108"/>
    <col min="6" max="6" width="14.140625" style="108" customWidth="1"/>
    <col min="7" max="7" width="10.85546875" style="108" customWidth="1"/>
    <col min="8" max="8" width="14.28515625" style="108" customWidth="1"/>
    <col min="9" max="9" width="10.42578125" style="108" customWidth="1"/>
    <col min="10" max="10" width="12.140625" style="108" customWidth="1"/>
    <col min="11" max="11" width="11.5703125" style="108" customWidth="1"/>
    <col min="12" max="12" width="12" style="108" customWidth="1"/>
    <col min="13" max="13" width="10" style="108" bestFit="1" customWidth="1"/>
    <col min="14" max="14" width="13" style="108" customWidth="1"/>
    <col min="15" max="15" width="9.140625" style="108"/>
    <col min="16" max="16" width="10.5703125" style="108" customWidth="1"/>
    <col min="17" max="18" width="9.140625" style="108"/>
    <col min="19" max="16384" width="9.140625" style="67"/>
  </cols>
  <sheetData>
    <row r="1" spans="2:18" s="105" customFormat="1" ht="53.25" customHeight="1">
      <c r="B1" s="111" t="s">
        <v>0</v>
      </c>
      <c r="C1" s="111" t="s">
        <v>1</v>
      </c>
      <c r="D1" s="111" t="s">
        <v>203</v>
      </c>
      <c r="E1" s="111" t="s">
        <v>103</v>
      </c>
      <c r="F1" s="111" t="s">
        <v>147</v>
      </c>
      <c r="G1" s="111" t="s">
        <v>146</v>
      </c>
      <c r="H1" s="112" t="s">
        <v>104</v>
      </c>
      <c r="I1" s="111" t="s">
        <v>149</v>
      </c>
      <c r="J1" s="111" t="s">
        <v>105</v>
      </c>
      <c r="K1" s="111" t="s">
        <v>106</v>
      </c>
      <c r="L1" s="111" t="s">
        <v>150</v>
      </c>
      <c r="M1" s="111" t="s">
        <v>107</v>
      </c>
      <c r="N1" s="111" t="s">
        <v>151</v>
      </c>
      <c r="O1" s="111" t="s">
        <v>166</v>
      </c>
      <c r="P1" s="111" t="s">
        <v>152</v>
      </c>
      <c r="Q1" s="111" t="s">
        <v>167</v>
      </c>
      <c r="R1" s="111" t="s">
        <v>153</v>
      </c>
    </row>
    <row r="2" spans="2:18">
      <c r="B2" s="104" t="str">
        <f ca="1">IF(Jan!B8="","",Jan!B8)</f>
        <v>Bring Head</v>
      </c>
      <c r="C2" s="104" t="str">
        <f ca="1">IF(Jan!B8="","",Jan!C8)</f>
        <v>SCAP1</v>
      </c>
      <c r="D2" s="104" t="str">
        <f ca="1">IF(Jan!B8="","",Jan!D8)</f>
        <v>CAR/L/1015854</v>
      </c>
      <c r="E2" s="104" t="str">
        <f ca="1">IF('GENERAL GUIDELINES &amp; SITE INFO'!N40="","",'GENERAL GUIDELINES &amp; SITE INFO'!N40)</f>
        <v>salmon</v>
      </c>
      <c r="F2" s="113">
        <f ca="1">SUM(Jan!X8,Feb!X8,Mar!X8,Apr!X8,May!X8,June!X8,July!X8,Aug!X8,Sept!X8,Oct!X8,Nov!X8,Dec!X8)</f>
        <v>1609700</v>
      </c>
      <c r="G2" s="44">
        <f>IF(E2="Salmon",1)+IF(E2="Cod",1.5)+IF(E2="Halibut",1.4)+IF(E2="Haddock",1.5)+IF(E2="Trout",1)</f>
        <v>1</v>
      </c>
      <c r="H2" s="106">
        <f>((F2*0.03*0.08)+(F2*0.08*0.6))*G2</f>
        <v>81128.87999999999</v>
      </c>
      <c r="I2" s="104">
        <f t="shared" ref="I2:I22" si="0">IF(H2&lt;=50000,"BRT",H2)</f>
        <v>81128.87999999999</v>
      </c>
      <c r="J2" s="5">
        <v>1.2</v>
      </c>
      <c r="K2" s="106">
        <f>((F2*0.03*(J2/100))+(F2*(J2/100)*0.55))</f>
        <v>11203.512000000002</v>
      </c>
      <c r="L2" s="104">
        <f t="shared" ref="L2:L22" si="1">IF(K2&lt;=5000,"BRT",K2)</f>
        <v>11203.512000000002</v>
      </c>
      <c r="M2" s="104">
        <f>(F2*0.03*0.49)+(F2*0.49*0.3)</f>
        <v>260288.49</v>
      </c>
      <c r="N2" s="104">
        <f t="shared" ref="N2:N22" si="2">IF(M2&lt;=50000,"BRT",M2)</f>
        <v>260288.49</v>
      </c>
      <c r="O2" s="104">
        <f>F2*0.0001423</f>
        <v>229.06030999999999</v>
      </c>
      <c r="P2" s="104">
        <f t="shared" ref="P2:P22" si="3">IF(O2&lt;=100,"BRT",O2)</f>
        <v>229.06030999999999</v>
      </c>
      <c r="Q2" s="104">
        <f>F2*0.0000068</f>
        <v>10.945959999999999</v>
      </c>
      <c r="R2" s="104" t="str">
        <f t="shared" ref="R2:R22" si="4">IF(Q2&lt;=20,"BRT",Q2)</f>
        <v>BRT</v>
      </c>
    </row>
    <row r="3" spans="2:18">
      <c r="B3" s="104" t="str">
        <f ca="1">IF(Jan!B9="","",Jan!B9)</f>
        <v>Eday Sound</v>
      </c>
      <c r="C3" s="104" t="str">
        <f ca="1">IF(Jan!B9="","",Jan!C9)</f>
        <v>EDA1</v>
      </c>
      <c r="D3" s="104" t="str">
        <f ca="1">IF(Jan!B9="","",Jan!D9)</f>
        <v>CAR/L/1003956</v>
      </c>
      <c r="E3" s="104" t="str">
        <f ca="1">IF('GENERAL GUIDELINES &amp; SITE INFO'!N41="","",'GENERAL GUIDELINES &amp; SITE INFO'!N41)</f>
        <v>salmon</v>
      </c>
      <c r="F3" s="113">
        <f ca="1">SUM(Jan!X9,Feb!X9,Mar!X9,Apr!X9,May!X9,June!X9,July!X9,Aug!X9,Sept!X9,Oct!X9,Nov!X9,Dec!X9)</f>
        <v>0</v>
      </c>
      <c r="G3" s="44">
        <f>IF(E3="Salmon",1)+IF(E3="Cod",1.5)+IF(E3="Halibut",1.4)+IF(E3="Haddock",1.5)+IF(E3="Trout",1)</f>
        <v>1</v>
      </c>
      <c r="H3" s="106">
        <f t="shared" ref="H3:H22" si="5">((F3*0.03*0.08)+(F3*0.08*0.6))*G3</f>
        <v>0</v>
      </c>
      <c r="I3" s="104" t="str">
        <f t="shared" si="0"/>
        <v>BRT</v>
      </c>
      <c r="J3" s="5">
        <v>1.2</v>
      </c>
      <c r="K3" s="106">
        <f t="shared" ref="K3:K22" si="6">((F3*0.03*(J3/100))+(F3*(J3/100)*0.55))</f>
        <v>0</v>
      </c>
      <c r="L3" s="104" t="str">
        <f t="shared" si="1"/>
        <v>BRT</v>
      </c>
      <c r="M3" s="104">
        <f t="shared" ref="M3:M22" si="7">(F3*0.03*0.49)+(F3*0.49*0.3)</f>
        <v>0</v>
      </c>
      <c r="N3" s="104" t="str">
        <f t="shared" si="2"/>
        <v>BRT</v>
      </c>
      <c r="O3" s="104">
        <f t="shared" ref="O3:O22" si="8">F3*0.0001423</f>
        <v>0</v>
      </c>
      <c r="P3" s="104" t="str">
        <f t="shared" si="3"/>
        <v>BRT</v>
      </c>
      <c r="Q3" s="104">
        <f t="shared" ref="Q3:Q22" si="9">F3*0.0000068</f>
        <v>0</v>
      </c>
      <c r="R3" s="104" t="str">
        <f t="shared" si="4"/>
        <v>BRT</v>
      </c>
    </row>
    <row r="4" spans="2:18">
      <c r="B4" s="104" t="str">
        <f ca="1">IF(Jan!B10="","",Jan!B10)</f>
        <v>Kirk Taing</v>
      </c>
      <c r="C4" s="104" t="str">
        <f ca="1">IF(Jan!B10="","",Jan!C10)</f>
        <v>MILL1</v>
      </c>
      <c r="D4" s="104" t="str">
        <f ca="1">IF(Jan!B10="","",Jan!D10)</f>
        <v>CAR/L/1003952</v>
      </c>
      <c r="E4" s="104" t="str">
        <f ca="1">IF('GENERAL GUIDELINES &amp; SITE INFO'!N42="","",'GENERAL GUIDELINES &amp; SITE INFO'!N42)</f>
        <v>salmon</v>
      </c>
      <c r="F4" s="113">
        <f ca="1">SUM(Jan!X10,Feb!X10,Mar!X10,Apr!X10,May!X10,June!X10,July!X10,Aug!X10,Sept!X10,Oct!X10,Nov!X10,Dec!X10)</f>
        <v>0</v>
      </c>
      <c r="G4" s="44">
        <f>IF(E4="Salmon",1)+IF(E4="Cod",1.5)+IF(E4="Halibut",1.4)+IF(E4="Haddock",1.5)+IF(E4="Trout",1)</f>
        <v>1</v>
      </c>
      <c r="H4" s="106">
        <f t="shared" si="5"/>
        <v>0</v>
      </c>
      <c r="I4" s="104" t="str">
        <f t="shared" si="0"/>
        <v>BRT</v>
      </c>
      <c r="J4" s="5">
        <v>1.2</v>
      </c>
      <c r="K4" s="106">
        <f t="shared" si="6"/>
        <v>0</v>
      </c>
      <c r="L4" s="104" t="str">
        <f t="shared" si="1"/>
        <v>BRT</v>
      </c>
      <c r="M4" s="104">
        <f t="shared" si="7"/>
        <v>0</v>
      </c>
      <c r="N4" s="104" t="str">
        <f t="shared" si="2"/>
        <v>BRT</v>
      </c>
      <c r="O4" s="104">
        <f t="shared" si="8"/>
        <v>0</v>
      </c>
      <c r="P4" s="104" t="str">
        <f t="shared" si="3"/>
        <v>BRT</v>
      </c>
      <c r="Q4" s="104">
        <f t="shared" si="9"/>
        <v>0</v>
      </c>
      <c r="R4" s="104" t="str">
        <f t="shared" si="4"/>
        <v>BRT</v>
      </c>
    </row>
    <row r="5" spans="2:18">
      <c r="B5" s="104" t="str">
        <f ca="1">IF(Jan!B11="","",Jan!B11)</f>
        <v>Mill Bay, Stronsay</v>
      </c>
      <c r="C5" s="104" t="str">
        <f ca="1">IF(Jan!B11="","",Jan!C11)</f>
        <v>MIL1</v>
      </c>
      <c r="D5" s="104" t="str">
        <f ca="1">IF(Jan!B11="","",Jan!D11)</f>
        <v>CAR/L/1034607</v>
      </c>
      <c r="E5" s="104" t="str">
        <f ca="1">IF('GENERAL GUIDELINES &amp; SITE INFO'!N43="","",'GENERAL GUIDELINES &amp; SITE INFO'!N43)</f>
        <v>salmon</v>
      </c>
      <c r="F5" s="113">
        <f ca="1">SUM(Jan!X11,Feb!X11,Mar!X11,Apr!X11,May!X11,June!X11,July!X11,Aug!X11,Sept!X11,Oct!X11,Nov!X11,Dec!X11)</f>
        <v>0</v>
      </c>
      <c r="G5" s="44">
        <f t="shared" ref="G5:G22" si="10">IF(E5="Salmon",1)+IF(E5="Cod",1.5)+IF(E5="Halibut",1.4)+IF(E5="Haddock",1.5)+IF(E5="Trout",1)</f>
        <v>1</v>
      </c>
      <c r="H5" s="106">
        <f t="shared" si="5"/>
        <v>0</v>
      </c>
      <c r="I5" s="104" t="str">
        <f t="shared" si="0"/>
        <v>BRT</v>
      </c>
      <c r="J5" s="5">
        <v>1.2</v>
      </c>
      <c r="K5" s="106">
        <f t="shared" si="6"/>
        <v>0</v>
      </c>
      <c r="L5" s="104" t="str">
        <f t="shared" si="1"/>
        <v>BRT</v>
      </c>
      <c r="M5" s="104">
        <f t="shared" si="7"/>
        <v>0</v>
      </c>
      <c r="N5" s="104" t="str">
        <f t="shared" si="2"/>
        <v>BRT</v>
      </c>
      <c r="O5" s="104">
        <f t="shared" si="8"/>
        <v>0</v>
      </c>
      <c r="P5" s="104" t="str">
        <f t="shared" si="3"/>
        <v>BRT</v>
      </c>
      <c r="Q5" s="104">
        <f t="shared" si="9"/>
        <v>0</v>
      </c>
      <c r="R5" s="104" t="str">
        <f t="shared" si="4"/>
        <v>BRT</v>
      </c>
    </row>
    <row r="6" spans="2:18">
      <c r="B6" s="104" t="str">
        <f ca="1">IF(Jan!B12="","",Jan!B12)</f>
        <v>Puldrite Bay</v>
      </c>
      <c r="C6" s="104" t="str">
        <f ca="1">IF(Jan!B12="","",Jan!C12)</f>
        <v>PUL1</v>
      </c>
      <c r="D6" s="104" t="str">
        <f ca="1">IF(Jan!B12="","",Jan!D12)</f>
        <v>CAR/L/1003954</v>
      </c>
      <c r="E6" s="104" t="str">
        <f ca="1">IF('GENERAL GUIDELINES &amp; SITE INFO'!N44="","",'GENERAL GUIDELINES &amp; SITE INFO'!N44)</f>
        <v>salmon</v>
      </c>
      <c r="F6" s="113">
        <f ca="1">SUM(Jan!X12,Feb!X12,Mar!X12,Apr!X12,May!X12,June!X12,July!X12,Aug!X12,Sept!X12,Oct!X12,Nov!X12,Dec!X12)</f>
        <v>256047</v>
      </c>
      <c r="G6" s="44">
        <f t="shared" si="10"/>
        <v>1</v>
      </c>
      <c r="H6" s="106">
        <f t="shared" si="5"/>
        <v>12904.768800000002</v>
      </c>
      <c r="I6" s="104" t="str">
        <f t="shared" si="0"/>
        <v>BRT</v>
      </c>
      <c r="J6" s="5">
        <v>1.2</v>
      </c>
      <c r="K6" s="106">
        <f t="shared" si="6"/>
        <v>1782.0871200000001</v>
      </c>
      <c r="L6" s="104" t="str">
        <f t="shared" si="1"/>
        <v>BRT</v>
      </c>
      <c r="M6" s="104">
        <f t="shared" si="7"/>
        <v>41402.799899999998</v>
      </c>
      <c r="N6" s="104" t="str">
        <f t="shared" si="2"/>
        <v>BRT</v>
      </c>
      <c r="O6" s="104">
        <f t="shared" si="8"/>
        <v>36.435488100000001</v>
      </c>
      <c r="P6" s="104" t="str">
        <f t="shared" si="3"/>
        <v>BRT</v>
      </c>
      <c r="Q6" s="104">
        <f t="shared" si="9"/>
        <v>1.7411196</v>
      </c>
      <c r="R6" s="104" t="str">
        <f t="shared" si="4"/>
        <v>BRT</v>
      </c>
    </row>
    <row r="7" spans="2:18">
      <c r="B7" s="104" t="str">
        <f ca="1">IF(Jan!B13="","",Jan!B13)</f>
        <v>Toy Ness</v>
      </c>
      <c r="C7" s="104" t="str">
        <f ca="1">IF(Jan!B13="","",Jan!C13)</f>
        <v>TOYN1</v>
      </c>
      <c r="D7" s="104" t="str">
        <f ca="1">IF(Jan!B13="","",Jan!D13)</f>
        <v>CAR/L/1015855</v>
      </c>
      <c r="E7" s="104" t="str">
        <f ca="1">IF('GENERAL GUIDELINES &amp; SITE INFO'!N45="","",'GENERAL GUIDELINES &amp; SITE INFO'!N45)</f>
        <v>salmon</v>
      </c>
      <c r="F7" s="113">
        <f ca="1">SUM(Jan!X13,Feb!X13,Mar!X13,Apr!X13,May!X13,June!X13,July!X13,Aug!X13,Sept!X13,Oct!X13,Nov!X13,Dec!X13)</f>
        <v>1404350</v>
      </c>
      <c r="G7" s="44">
        <f t="shared" si="10"/>
        <v>1</v>
      </c>
      <c r="H7" s="106">
        <f t="shared" si="5"/>
        <v>70779.240000000005</v>
      </c>
      <c r="I7" s="104">
        <f t="shared" si="0"/>
        <v>70779.240000000005</v>
      </c>
      <c r="J7" s="5">
        <v>1.2</v>
      </c>
      <c r="K7" s="106">
        <f t="shared" si="6"/>
        <v>9774.2760000000017</v>
      </c>
      <c r="L7" s="104">
        <f t="shared" si="1"/>
        <v>9774.2760000000017</v>
      </c>
      <c r="M7" s="104">
        <f t="shared" si="7"/>
        <v>227083.39499999999</v>
      </c>
      <c r="N7" s="104">
        <f t="shared" si="2"/>
        <v>227083.39499999999</v>
      </c>
      <c r="O7" s="104">
        <f t="shared" si="8"/>
        <v>199.83900499999999</v>
      </c>
      <c r="P7" s="104">
        <f t="shared" si="3"/>
        <v>199.83900499999999</v>
      </c>
      <c r="Q7" s="104">
        <f t="shared" si="9"/>
        <v>9.5495800000000006</v>
      </c>
      <c r="R7" s="104" t="str">
        <f t="shared" si="4"/>
        <v>BRT</v>
      </c>
    </row>
    <row r="8" spans="2:18">
      <c r="B8" s="104" t="str">
        <f ca="1">IF(Jan!B14="","",Jan!B14)</f>
        <v>Veantrow Bay</v>
      </c>
      <c r="C8" s="104" t="str">
        <f ca="1">IF(Jan!B14="","",Jan!C14)</f>
        <v>VEA1</v>
      </c>
      <c r="D8" s="104" t="str">
        <f ca="1">IF(Jan!B14="","",Jan!D14)</f>
        <v>CAR/L/1003931</v>
      </c>
      <c r="E8" s="104" t="str">
        <f ca="1">IF('GENERAL GUIDELINES &amp; SITE INFO'!N46="","",'GENERAL GUIDELINES &amp; SITE INFO'!N46)</f>
        <v>salmon</v>
      </c>
      <c r="F8" s="113">
        <f ca="1">SUM(Jan!X14,Feb!X14,Mar!X14,Apr!X14,May!X14,June!X14,July!X14,Aug!X14,Sept!X14,Oct!X14,Nov!X14,Dec!X14)</f>
        <v>1566736</v>
      </c>
      <c r="G8" s="44">
        <f t="shared" si="10"/>
        <v>1</v>
      </c>
      <c r="H8" s="106">
        <f t="shared" si="5"/>
        <v>78963.494399999996</v>
      </c>
      <c r="I8" s="104">
        <f t="shared" si="0"/>
        <v>78963.494399999996</v>
      </c>
      <c r="J8" s="5">
        <v>1.2</v>
      </c>
      <c r="K8" s="106">
        <f t="shared" si="6"/>
        <v>10904.482560000002</v>
      </c>
      <c r="L8" s="104">
        <f t="shared" si="1"/>
        <v>10904.482560000002</v>
      </c>
      <c r="M8" s="104">
        <f t="shared" si="7"/>
        <v>253341.21120000002</v>
      </c>
      <c r="N8" s="104">
        <f t="shared" si="2"/>
        <v>253341.21120000002</v>
      </c>
      <c r="O8" s="104">
        <f t="shared" si="8"/>
        <v>222.94653279999997</v>
      </c>
      <c r="P8" s="104">
        <f t="shared" si="3"/>
        <v>222.94653279999997</v>
      </c>
      <c r="Q8" s="104">
        <f t="shared" si="9"/>
        <v>10.6538048</v>
      </c>
      <c r="R8" s="104" t="str">
        <f t="shared" si="4"/>
        <v>BRT</v>
      </c>
    </row>
    <row r="9" spans="2:18">
      <c r="B9" s="104" t="str">
        <f ca="1">IF(Jan!B15="","",Jan!B15)</f>
        <v/>
      </c>
      <c r="C9" s="104" t="str">
        <f ca="1">IF(Jan!B15="","",Jan!C15)</f>
        <v/>
      </c>
      <c r="D9" s="104" t="str">
        <f ca="1">IF(Jan!B15="","",Jan!D15)</f>
        <v/>
      </c>
      <c r="E9" s="104" t="str">
        <f ca="1">IF('GENERAL GUIDELINES &amp; SITE INFO'!N47="","",'GENERAL GUIDELINES &amp; SITE INFO'!N47)</f>
        <v/>
      </c>
      <c r="F9" s="113">
        <f ca="1">SUM(Jan!X15,Feb!X15,Mar!X15,Apr!X15,May!X15,June!X15,July!X15,Aug!X15,Sept!X15,Oct!X15,Nov!X15,Dec!X15)</f>
        <v>0</v>
      </c>
      <c r="G9" s="44">
        <f t="shared" si="10"/>
        <v>0</v>
      </c>
      <c r="H9" s="106">
        <f t="shared" si="5"/>
        <v>0</v>
      </c>
      <c r="I9" s="104" t="str">
        <f t="shared" si="0"/>
        <v>BRT</v>
      </c>
      <c r="J9" s="5">
        <v>1.2</v>
      </c>
      <c r="K9" s="106">
        <f t="shared" si="6"/>
        <v>0</v>
      </c>
      <c r="L9" s="104" t="str">
        <f t="shared" si="1"/>
        <v>BRT</v>
      </c>
      <c r="M9" s="104">
        <f t="shared" si="7"/>
        <v>0</v>
      </c>
      <c r="N9" s="104" t="str">
        <f t="shared" si="2"/>
        <v>BRT</v>
      </c>
      <c r="O9" s="104">
        <f t="shared" si="8"/>
        <v>0</v>
      </c>
      <c r="P9" s="104" t="str">
        <f t="shared" si="3"/>
        <v>BRT</v>
      </c>
      <c r="Q9" s="104">
        <f t="shared" si="9"/>
        <v>0</v>
      </c>
      <c r="R9" s="104" t="str">
        <f t="shared" si="4"/>
        <v>BRT</v>
      </c>
    </row>
    <row r="10" spans="2:18">
      <c r="B10" s="104" t="str">
        <f ca="1">IF(Jan!B16="","",Jan!B16)</f>
        <v/>
      </c>
      <c r="C10" s="104" t="str">
        <f ca="1">IF(Jan!B16="","",Jan!C16)</f>
        <v/>
      </c>
      <c r="D10" s="104" t="str">
        <f ca="1">IF(Jan!B16="","",Jan!D16)</f>
        <v/>
      </c>
      <c r="E10" s="104" t="str">
        <f ca="1">IF('GENERAL GUIDELINES &amp; SITE INFO'!N48="","",'GENERAL GUIDELINES &amp; SITE INFO'!N48)</f>
        <v/>
      </c>
      <c r="F10" s="113">
        <f ca="1">SUM(Jan!X16,Feb!X16,Mar!X16,Apr!X16,May!X16,June!X16,July!X16,Aug!X16,Sept!X16,Oct!X16,Nov!X16,Dec!X16)</f>
        <v>0</v>
      </c>
      <c r="G10" s="44">
        <f t="shared" si="10"/>
        <v>0</v>
      </c>
      <c r="H10" s="106">
        <f t="shared" si="5"/>
        <v>0</v>
      </c>
      <c r="I10" s="104" t="str">
        <f t="shared" si="0"/>
        <v>BRT</v>
      </c>
      <c r="J10" s="5">
        <v>1.2</v>
      </c>
      <c r="K10" s="106">
        <f t="shared" si="6"/>
        <v>0</v>
      </c>
      <c r="L10" s="104" t="str">
        <f t="shared" si="1"/>
        <v>BRT</v>
      </c>
      <c r="M10" s="104">
        <f t="shared" si="7"/>
        <v>0</v>
      </c>
      <c r="N10" s="104" t="str">
        <f t="shared" si="2"/>
        <v>BRT</v>
      </c>
      <c r="O10" s="104">
        <f t="shared" si="8"/>
        <v>0</v>
      </c>
      <c r="P10" s="104" t="str">
        <f t="shared" si="3"/>
        <v>BRT</v>
      </c>
      <c r="Q10" s="104">
        <f t="shared" si="9"/>
        <v>0</v>
      </c>
      <c r="R10" s="104" t="str">
        <f t="shared" si="4"/>
        <v>BRT</v>
      </c>
    </row>
    <row r="11" spans="2:18">
      <c r="B11" s="104" t="str">
        <f ca="1">IF(Jan!B17="","",Jan!B17)</f>
        <v/>
      </c>
      <c r="C11" s="104" t="str">
        <f ca="1">IF(Jan!B17="","",Jan!C17)</f>
        <v/>
      </c>
      <c r="D11" s="104" t="str">
        <f ca="1">IF(Jan!B17="","",Jan!D17)</f>
        <v/>
      </c>
      <c r="E11" s="104" t="str">
        <f ca="1">IF('GENERAL GUIDELINES &amp; SITE INFO'!N49="","",'GENERAL GUIDELINES &amp; SITE INFO'!N49)</f>
        <v/>
      </c>
      <c r="F11" s="113">
        <f ca="1">SUM(Jan!X17,Feb!X17,Mar!X17,Apr!X17,May!X17,June!X17,July!X17,Aug!X17,Sept!X17,Oct!X17,Nov!X17,Dec!X17)</f>
        <v>0</v>
      </c>
      <c r="G11" s="44">
        <f t="shared" si="10"/>
        <v>0</v>
      </c>
      <c r="H11" s="106">
        <f t="shared" si="5"/>
        <v>0</v>
      </c>
      <c r="I11" s="104" t="str">
        <f t="shared" si="0"/>
        <v>BRT</v>
      </c>
      <c r="J11" s="5">
        <v>1.2</v>
      </c>
      <c r="K11" s="106">
        <f t="shared" si="6"/>
        <v>0</v>
      </c>
      <c r="L11" s="104" t="str">
        <f t="shared" si="1"/>
        <v>BRT</v>
      </c>
      <c r="M11" s="104">
        <f t="shared" si="7"/>
        <v>0</v>
      </c>
      <c r="N11" s="104" t="str">
        <f t="shared" si="2"/>
        <v>BRT</v>
      </c>
      <c r="O11" s="104">
        <f t="shared" si="8"/>
        <v>0</v>
      </c>
      <c r="P11" s="104" t="str">
        <f t="shared" si="3"/>
        <v>BRT</v>
      </c>
      <c r="Q11" s="104">
        <f t="shared" si="9"/>
        <v>0</v>
      </c>
      <c r="R11" s="104" t="str">
        <f t="shared" si="4"/>
        <v>BRT</v>
      </c>
    </row>
    <row r="12" spans="2:18">
      <c r="B12" s="104" t="str">
        <f ca="1">IF(Jan!B18="","",Jan!B18)</f>
        <v/>
      </c>
      <c r="C12" s="104" t="str">
        <f ca="1">IF(Jan!B18="","",Jan!C18)</f>
        <v/>
      </c>
      <c r="D12" s="104" t="str">
        <f ca="1">IF(Jan!B18="","",Jan!D18)</f>
        <v/>
      </c>
      <c r="E12" s="104" t="str">
        <f ca="1">IF('GENERAL GUIDELINES &amp; SITE INFO'!N50="","",'GENERAL GUIDELINES &amp; SITE INFO'!N50)</f>
        <v/>
      </c>
      <c r="F12" s="113">
        <f ca="1">SUM(Jan!X18,Feb!X18,Mar!X18,Apr!X18,May!X18,June!X18,July!X18,Aug!X18,Sept!X18,Oct!X18,Nov!X18,Dec!X18)</f>
        <v>0</v>
      </c>
      <c r="G12" s="44">
        <f t="shared" si="10"/>
        <v>0</v>
      </c>
      <c r="H12" s="106">
        <f t="shared" si="5"/>
        <v>0</v>
      </c>
      <c r="I12" s="104" t="str">
        <f t="shared" si="0"/>
        <v>BRT</v>
      </c>
      <c r="J12" s="5">
        <v>1.2</v>
      </c>
      <c r="K12" s="106">
        <f t="shared" si="6"/>
        <v>0</v>
      </c>
      <c r="L12" s="104" t="str">
        <f t="shared" si="1"/>
        <v>BRT</v>
      </c>
      <c r="M12" s="104">
        <f t="shared" si="7"/>
        <v>0</v>
      </c>
      <c r="N12" s="104" t="str">
        <f t="shared" si="2"/>
        <v>BRT</v>
      </c>
      <c r="O12" s="104">
        <f t="shared" si="8"/>
        <v>0</v>
      </c>
      <c r="P12" s="104" t="str">
        <f t="shared" si="3"/>
        <v>BRT</v>
      </c>
      <c r="Q12" s="104">
        <f t="shared" si="9"/>
        <v>0</v>
      </c>
      <c r="R12" s="104" t="str">
        <f t="shared" si="4"/>
        <v>BRT</v>
      </c>
    </row>
    <row r="13" spans="2:18">
      <c r="B13" s="104" t="str">
        <f ca="1">IF(Jan!B19="","",Jan!B19)</f>
        <v/>
      </c>
      <c r="C13" s="104" t="str">
        <f ca="1">IF(Jan!B19="","",Jan!C19)</f>
        <v/>
      </c>
      <c r="D13" s="104" t="str">
        <f ca="1">IF(Jan!B19="","",Jan!D19)</f>
        <v/>
      </c>
      <c r="E13" s="104" t="str">
        <f ca="1">IF('GENERAL GUIDELINES &amp; SITE INFO'!N51="","",'GENERAL GUIDELINES &amp; SITE INFO'!N51)</f>
        <v/>
      </c>
      <c r="F13" s="113">
        <f ca="1">SUM(Jan!X19,Feb!X19,Mar!X19,Apr!X19,May!X19,June!X19,July!X19,Aug!X19,Sept!X19,Oct!X19,Nov!X19,Dec!X19)</f>
        <v>0</v>
      </c>
      <c r="G13" s="44">
        <f t="shared" si="10"/>
        <v>0</v>
      </c>
      <c r="H13" s="106">
        <f t="shared" si="5"/>
        <v>0</v>
      </c>
      <c r="I13" s="104" t="str">
        <f t="shared" si="0"/>
        <v>BRT</v>
      </c>
      <c r="J13" s="5">
        <v>1.2</v>
      </c>
      <c r="K13" s="106">
        <f t="shared" si="6"/>
        <v>0</v>
      </c>
      <c r="L13" s="104" t="str">
        <f t="shared" si="1"/>
        <v>BRT</v>
      </c>
      <c r="M13" s="104">
        <f t="shared" si="7"/>
        <v>0</v>
      </c>
      <c r="N13" s="104" t="str">
        <f t="shared" si="2"/>
        <v>BRT</v>
      </c>
      <c r="O13" s="104">
        <f t="shared" si="8"/>
        <v>0</v>
      </c>
      <c r="P13" s="104" t="str">
        <f t="shared" si="3"/>
        <v>BRT</v>
      </c>
      <c r="Q13" s="104">
        <f t="shared" si="9"/>
        <v>0</v>
      </c>
      <c r="R13" s="104" t="str">
        <f t="shared" si="4"/>
        <v>BRT</v>
      </c>
    </row>
    <row r="14" spans="2:18">
      <c r="B14" s="104" t="str">
        <f ca="1">IF(Jan!B20="","",Jan!B20)</f>
        <v/>
      </c>
      <c r="C14" s="104" t="str">
        <f ca="1">IF(Jan!B20="","",Jan!C20)</f>
        <v/>
      </c>
      <c r="D14" s="104" t="str">
        <f ca="1">IF(Jan!B20="","",Jan!D20)</f>
        <v/>
      </c>
      <c r="E14" s="104" t="str">
        <f ca="1">IF('GENERAL GUIDELINES &amp; SITE INFO'!N52="","",'GENERAL GUIDELINES &amp; SITE INFO'!N52)</f>
        <v/>
      </c>
      <c r="F14" s="113">
        <f ca="1">SUM(Jan!X20,Feb!X20,Mar!X20,Apr!X20,May!X20,June!X20,July!X20,Aug!X20,Sept!X20,Oct!X20,Nov!X20,Dec!X20)</f>
        <v>0</v>
      </c>
      <c r="G14" s="44">
        <f t="shared" si="10"/>
        <v>0</v>
      </c>
      <c r="H14" s="106">
        <f t="shared" si="5"/>
        <v>0</v>
      </c>
      <c r="I14" s="104" t="str">
        <f t="shared" si="0"/>
        <v>BRT</v>
      </c>
      <c r="J14" s="5">
        <v>1.2</v>
      </c>
      <c r="K14" s="106">
        <f t="shared" si="6"/>
        <v>0</v>
      </c>
      <c r="L14" s="104" t="str">
        <f t="shared" si="1"/>
        <v>BRT</v>
      </c>
      <c r="M14" s="104">
        <f t="shared" si="7"/>
        <v>0</v>
      </c>
      <c r="N14" s="104" t="str">
        <f t="shared" si="2"/>
        <v>BRT</v>
      </c>
      <c r="O14" s="104">
        <f t="shared" si="8"/>
        <v>0</v>
      </c>
      <c r="P14" s="104" t="str">
        <f t="shared" si="3"/>
        <v>BRT</v>
      </c>
      <c r="Q14" s="104">
        <f t="shared" si="9"/>
        <v>0</v>
      </c>
      <c r="R14" s="104" t="str">
        <f t="shared" si="4"/>
        <v>BRT</v>
      </c>
    </row>
    <row r="15" spans="2:18">
      <c r="B15" s="104" t="str">
        <f ca="1">IF(Jan!B21="","",Jan!B21)</f>
        <v/>
      </c>
      <c r="C15" s="104" t="str">
        <f ca="1">IF(Jan!B21="","",Jan!C21)</f>
        <v/>
      </c>
      <c r="D15" s="104" t="str">
        <f ca="1">IF(Jan!B21="","",Jan!D21)</f>
        <v/>
      </c>
      <c r="E15" s="104" t="str">
        <f ca="1">IF('GENERAL GUIDELINES &amp; SITE INFO'!N53="","",'GENERAL GUIDELINES &amp; SITE INFO'!N53)</f>
        <v/>
      </c>
      <c r="F15" s="113">
        <f ca="1">SUM(Jan!X21,Feb!X21,Mar!X21,Apr!X21,May!X21,June!X21,July!X21,Aug!X21,Sept!X21,Oct!X21,Nov!X21,Dec!X21)</f>
        <v>0</v>
      </c>
      <c r="G15" s="44">
        <f t="shared" si="10"/>
        <v>0</v>
      </c>
      <c r="H15" s="106">
        <f t="shared" si="5"/>
        <v>0</v>
      </c>
      <c r="I15" s="104" t="str">
        <f t="shared" si="0"/>
        <v>BRT</v>
      </c>
      <c r="J15" s="5">
        <v>1.2</v>
      </c>
      <c r="K15" s="106">
        <f t="shared" si="6"/>
        <v>0</v>
      </c>
      <c r="L15" s="104" t="str">
        <f t="shared" si="1"/>
        <v>BRT</v>
      </c>
      <c r="M15" s="104">
        <f t="shared" si="7"/>
        <v>0</v>
      </c>
      <c r="N15" s="104" t="str">
        <f t="shared" si="2"/>
        <v>BRT</v>
      </c>
      <c r="O15" s="104">
        <f t="shared" si="8"/>
        <v>0</v>
      </c>
      <c r="P15" s="104" t="str">
        <f t="shared" si="3"/>
        <v>BRT</v>
      </c>
      <c r="Q15" s="104">
        <f t="shared" si="9"/>
        <v>0</v>
      </c>
      <c r="R15" s="104" t="str">
        <f t="shared" si="4"/>
        <v>BRT</v>
      </c>
    </row>
    <row r="16" spans="2:18">
      <c r="B16" s="104" t="str">
        <f ca="1">IF(Jan!B22="","",Jan!B22)</f>
        <v/>
      </c>
      <c r="C16" s="104" t="str">
        <f ca="1">IF(Jan!B22="","",Jan!C22)</f>
        <v/>
      </c>
      <c r="D16" s="104" t="str">
        <f ca="1">IF(Jan!B22="","",Jan!D22)</f>
        <v/>
      </c>
      <c r="E16" s="104" t="str">
        <f ca="1">IF('GENERAL GUIDELINES &amp; SITE INFO'!N54="","",'GENERAL GUIDELINES &amp; SITE INFO'!N54)</f>
        <v/>
      </c>
      <c r="F16" s="113">
        <f ca="1">SUM(Jan!X22,Feb!X22,Mar!X22,Apr!X22,May!X22,June!X22,July!X22,Aug!X22,Sept!X22,Oct!X22,Nov!X22,Dec!X22)</f>
        <v>0</v>
      </c>
      <c r="G16" s="44">
        <f t="shared" si="10"/>
        <v>0</v>
      </c>
      <c r="H16" s="106">
        <f t="shared" si="5"/>
        <v>0</v>
      </c>
      <c r="I16" s="104" t="str">
        <f t="shared" si="0"/>
        <v>BRT</v>
      </c>
      <c r="J16" s="5">
        <v>1.2</v>
      </c>
      <c r="K16" s="106">
        <f t="shared" si="6"/>
        <v>0</v>
      </c>
      <c r="L16" s="104" t="str">
        <f t="shared" si="1"/>
        <v>BRT</v>
      </c>
      <c r="M16" s="104">
        <f t="shared" si="7"/>
        <v>0</v>
      </c>
      <c r="N16" s="104" t="str">
        <f t="shared" si="2"/>
        <v>BRT</v>
      </c>
      <c r="O16" s="104">
        <f t="shared" si="8"/>
        <v>0</v>
      </c>
      <c r="P16" s="104" t="str">
        <f t="shared" si="3"/>
        <v>BRT</v>
      </c>
      <c r="Q16" s="104">
        <f t="shared" si="9"/>
        <v>0</v>
      </c>
      <c r="R16" s="104" t="str">
        <f t="shared" si="4"/>
        <v>BRT</v>
      </c>
    </row>
    <row r="17" spans="2:18">
      <c r="B17" s="104" t="str">
        <f ca="1">IF(Jan!B23="","",Jan!B23)</f>
        <v/>
      </c>
      <c r="C17" s="104" t="str">
        <f ca="1">IF(Jan!B23="","",Jan!C23)</f>
        <v/>
      </c>
      <c r="D17" s="104" t="str">
        <f ca="1">IF(Jan!B23="","",Jan!D23)</f>
        <v/>
      </c>
      <c r="E17" s="104" t="str">
        <f ca="1">IF('GENERAL GUIDELINES &amp; SITE INFO'!N55="","",'GENERAL GUIDELINES &amp; SITE INFO'!N55)</f>
        <v/>
      </c>
      <c r="F17" s="113">
        <f ca="1">SUM(Jan!X23,Feb!X23,Mar!X23,Apr!X23,May!X23,June!X23,July!X23,Aug!X23,Sept!X23,Oct!X23,Nov!X23,Dec!X23)</f>
        <v>0</v>
      </c>
      <c r="G17" s="44">
        <f t="shared" si="10"/>
        <v>0</v>
      </c>
      <c r="H17" s="106">
        <f t="shared" si="5"/>
        <v>0</v>
      </c>
      <c r="I17" s="104" t="str">
        <f t="shared" si="0"/>
        <v>BRT</v>
      </c>
      <c r="J17" s="5">
        <v>1.2</v>
      </c>
      <c r="K17" s="106">
        <f t="shared" si="6"/>
        <v>0</v>
      </c>
      <c r="L17" s="104" t="str">
        <f t="shared" si="1"/>
        <v>BRT</v>
      </c>
      <c r="M17" s="104">
        <f t="shared" si="7"/>
        <v>0</v>
      </c>
      <c r="N17" s="104" t="str">
        <f t="shared" si="2"/>
        <v>BRT</v>
      </c>
      <c r="O17" s="104">
        <f t="shared" si="8"/>
        <v>0</v>
      </c>
      <c r="P17" s="104" t="str">
        <f t="shared" si="3"/>
        <v>BRT</v>
      </c>
      <c r="Q17" s="104">
        <f t="shared" si="9"/>
        <v>0</v>
      </c>
      <c r="R17" s="104" t="str">
        <f t="shared" si="4"/>
        <v>BRT</v>
      </c>
    </row>
    <row r="18" spans="2:18">
      <c r="B18" s="104" t="str">
        <f ca="1">IF(Jan!B24="","",Jan!B24)</f>
        <v/>
      </c>
      <c r="C18" s="104" t="str">
        <f ca="1">IF(Jan!B24="","",Jan!C24)</f>
        <v/>
      </c>
      <c r="D18" s="104" t="str">
        <f ca="1">IF(Jan!B24="","",Jan!D24)</f>
        <v/>
      </c>
      <c r="E18" s="104" t="str">
        <f ca="1">IF('GENERAL GUIDELINES &amp; SITE INFO'!N56="","",'GENERAL GUIDELINES &amp; SITE INFO'!N56)</f>
        <v/>
      </c>
      <c r="F18" s="113">
        <f ca="1">SUM(Jan!X24,Feb!X24,Mar!X24,Apr!X24,May!X24,June!X24,July!X24,Aug!X24,Sept!X24,Oct!X24,Nov!X24,Dec!X24)</f>
        <v>0</v>
      </c>
      <c r="G18" s="44">
        <f t="shared" si="10"/>
        <v>0</v>
      </c>
      <c r="H18" s="106">
        <f t="shared" si="5"/>
        <v>0</v>
      </c>
      <c r="I18" s="104" t="str">
        <f t="shared" si="0"/>
        <v>BRT</v>
      </c>
      <c r="J18" s="5">
        <v>1.2</v>
      </c>
      <c r="K18" s="106">
        <f t="shared" si="6"/>
        <v>0</v>
      </c>
      <c r="L18" s="104" t="str">
        <f t="shared" si="1"/>
        <v>BRT</v>
      </c>
      <c r="M18" s="104">
        <f t="shared" si="7"/>
        <v>0</v>
      </c>
      <c r="N18" s="104" t="str">
        <f t="shared" si="2"/>
        <v>BRT</v>
      </c>
      <c r="O18" s="104">
        <f t="shared" si="8"/>
        <v>0</v>
      </c>
      <c r="P18" s="104" t="str">
        <f t="shared" si="3"/>
        <v>BRT</v>
      </c>
      <c r="Q18" s="104">
        <f t="shared" si="9"/>
        <v>0</v>
      </c>
      <c r="R18" s="104" t="str">
        <f t="shared" si="4"/>
        <v>BRT</v>
      </c>
    </row>
    <row r="19" spans="2:18">
      <c r="B19" s="104" t="str">
        <f ca="1">IF(Jan!B25="","",Jan!B25)</f>
        <v/>
      </c>
      <c r="C19" s="104" t="str">
        <f ca="1">IF(Jan!B25="","",Jan!C25)</f>
        <v/>
      </c>
      <c r="D19" s="104" t="str">
        <f ca="1">IF(Jan!B25="","",Jan!D25)</f>
        <v/>
      </c>
      <c r="E19" s="104" t="str">
        <f ca="1">IF('GENERAL GUIDELINES &amp; SITE INFO'!N57="","",'GENERAL GUIDELINES &amp; SITE INFO'!N57)</f>
        <v/>
      </c>
      <c r="F19" s="113">
        <f ca="1">SUM(Jan!X25,Feb!X25,Mar!X25,Apr!X25,May!X25,June!X25,July!X25,Aug!X25,Sept!X25,Oct!X25,Nov!X25,Dec!X25)</f>
        <v>0</v>
      </c>
      <c r="G19" s="44">
        <f t="shared" si="10"/>
        <v>0</v>
      </c>
      <c r="H19" s="106">
        <f t="shared" si="5"/>
        <v>0</v>
      </c>
      <c r="I19" s="104" t="str">
        <f t="shared" si="0"/>
        <v>BRT</v>
      </c>
      <c r="J19" s="5">
        <v>1.2</v>
      </c>
      <c r="K19" s="106">
        <f t="shared" si="6"/>
        <v>0</v>
      </c>
      <c r="L19" s="104" t="str">
        <f t="shared" si="1"/>
        <v>BRT</v>
      </c>
      <c r="M19" s="104">
        <f t="shared" si="7"/>
        <v>0</v>
      </c>
      <c r="N19" s="104" t="str">
        <f t="shared" si="2"/>
        <v>BRT</v>
      </c>
      <c r="O19" s="104">
        <f t="shared" si="8"/>
        <v>0</v>
      </c>
      <c r="P19" s="104" t="str">
        <f t="shared" si="3"/>
        <v>BRT</v>
      </c>
      <c r="Q19" s="104">
        <f t="shared" si="9"/>
        <v>0</v>
      </c>
      <c r="R19" s="104" t="str">
        <f t="shared" si="4"/>
        <v>BRT</v>
      </c>
    </row>
    <row r="20" spans="2:18">
      <c r="B20" s="104" t="str">
        <f ca="1">IF(Jan!B26="","",Jan!B26)</f>
        <v/>
      </c>
      <c r="C20" s="104" t="str">
        <f ca="1">IF(Jan!B26="","",Jan!C26)</f>
        <v/>
      </c>
      <c r="D20" s="104" t="str">
        <f ca="1">IF(Jan!B26="","",Jan!D26)</f>
        <v/>
      </c>
      <c r="E20" s="104" t="str">
        <f ca="1">IF('GENERAL GUIDELINES &amp; SITE INFO'!N58="","",'GENERAL GUIDELINES &amp; SITE INFO'!N58)</f>
        <v/>
      </c>
      <c r="F20" s="113">
        <f ca="1">SUM(Jan!X26,Feb!X26,Mar!X26,Apr!X26,May!X26,June!X26,July!X26,Aug!X26,Sept!X26,Oct!X26,Nov!X26,Dec!X26)</f>
        <v>0</v>
      </c>
      <c r="G20" s="44">
        <f t="shared" si="10"/>
        <v>0</v>
      </c>
      <c r="H20" s="106">
        <f t="shared" si="5"/>
        <v>0</v>
      </c>
      <c r="I20" s="104" t="str">
        <f t="shared" si="0"/>
        <v>BRT</v>
      </c>
      <c r="J20" s="5">
        <v>1.2</v>
      </c>
      <c r="K20" s="106">
        <f t="shared" si="6"/>
        <v>0</v>
      </c>
      <c r="L20" s="104" t="str">
        <f t="shared" si="1"/>
        <v>BRT</v>
      </c>
      <c r="M20" s="104">
        <f t="shared" si="7"/>
        <v>0</v>
      </c>
      <c r="N20" s="104" t="str">
        <f t="shared" si="2"/>
        <v>BRT</v>
      </c>
      <c r="O20" s="104">
        <f t="shared" si="8"/>
        <v>0</v>
      </c>
      <c r="P20" s="104" t="str">
        <f t="shared" si="3"/>
        <v>BRT</v>
      </c>
      <c r="Q20" s="104">
        <f t="shared" si="9"/>
        <v>0</v>
      </c>
      <c r="R20" s="104" t="str">
        <f t="shared" si="4"/>
        <v>BRT</v>
      </c>
    </row>
    <row r="21" spans="2:18">
      <c r="B21" s="104" t="str">
        <f ca="1">IF(Jan!B27="","",Jan!B27)</f>
        <v/>
      </c>
      <c r="C21" s="104" t="str">
        <f ca="1">IF(Jan!B27="","",Jan!C27)</f>
        <v/>
      </c>
      <c r="D21" s="104" t="str">
        <f ca="1">IF(Jan!B27="","",Jan!D27)</f>
        <v/>
      </c>
      <c r="E21" s="104" t="str">
        <f ca="1">IF('GENERAL GUIDELINES &amp; SITE INFO'!N59="","",'GENERAL GUIDELINES &amp; SITE INFO'!N59)</f>
        <v/>
      </c>
      <c r="F21" s="113">
        <f ca="1">SUM(Jan!X27,Feb!X27,Mar!X27,Apr!X27,May!X27,June!X27,July!X27,Aug!X27,Sept!X27,Oct!X27,Nov!X27,Dec!X27)</f>
        <v>0</v>
      </c>
      <c r="G21" s="44">
        <f t="shared" si="10"/>
        <v>0</v>
      </c>
      <c r="H21" s="106">
        <f t="shared" si="5"/>
        <v>0</v>
      </c>
      <c r="I21" s="104" t="str">
        <f t="shared" si="0"/>
        <v>BRT</v>
      </c>
      <c r="J21" s="5">
        <v>1.2</v>
      </c>
      <c r="K21" s="106">
        <f t="shared" si="6"/>
        <v>0</v>
      </c>
      <c r="L21" s="104" t="str">
        <f t="shared" si="1"/>
        <v>BRT</v>
      </c>
      <c r="M21" s="104">
        <f t="shared" si="7"/>
        <v>0</v>
      </c>
      <c r="N21" s="104" t="str">
        <f t="shared" si="2"/>
        <v>BRT</v>
      </c>
      <c r="O21" s="104">
        <f t="shared" si="8"/>
        <v>0</v>
      </c>
      <c r="P21" s="104" t="str">
        <f t="shared" si="3"/>
        <v>BRT</v>
      </c>
      <c r="Q21" s="104">
        <f t="shared" si="9"/>
        <v>0</v>
      </c>
      <c r="R21" s="104" t="str">
        <f t="shared" si="4"/>
        <v>BRT</v>
      </c>
    </row>
    <row r="22" spans="2:18">
      <c r="B22" s="104" t="str">
        <f ca="1">IF(Jan!B28="","",Jan!B28)</f>
        <v/>
      </c>
      <c r="C22" s="104" t="str">
        <f ca="1">IF(Jan!B28="","",Jan!C28)</f>
        <v/>
      </c>
      <c r="D22" s="104" t="str">
        <f ca="1">IF(Jan!B28="","",Jan!D28)</f>
        <v/>
      </c>
      <c r="E22" s="104" t="str">
        <f ca="1">IF('GENERAL GUIDELINES &amp; SITE INFO'!N60="","",'GENERAL GUIDELINES &amp; SITE INFO'!N60)</f>
        <v/>
      </c>
      <c r="F22" s="113">
        <f ca="1">SUM(Jan!X28,Feb!X28,Mar!X28,Apr!X28,May!X28,June!X28,July!X28,Aug!X28,Sept!X28,Oct!X28,Nov!X28,Dec!X28)</f>
        <v>0</v>
      </c>
      <c r="G22" s="44">
        <f t="shared" si="10"/>
        <v>0</v>
      </c>
      <c r="H22" s="106">
        <f t="shared" si="5"/>
        <v>0</v>
      </c>
      <c r="I22" s="104" t="str">
        <f t="shared" si="0"/>
        <v>BRT</v>
      </c>
      <c r="J22" s="5">
        <v>1.2</v>
      </c>
      <c r="K22" s="106">
        <f t="shared" si="6"/>
        <v>0</v>
      </c>
      <c r="L22" s="104" t="str">
        <f t="shared" si="1"/>
        <v>BRT</v>
      </c>
      <c r="M22" s="104">
        <f t="shared" si="7"/>
        <v>0</v>
      </c>
      <c r="N22" s="104" t="str">
        <f t="shared" si="2"/>
        <v>BRT</v>
      </c>
      <c r="O22" s="104">
        <f t="shared" si="8"/>
        <v>0</v>
      </c>
      <c r="P22" s="104" t="str">
        <f t="shared" si="3"/>
        <v>BRT</v>
      </c>
      <c r="Q22" s="104">
        <f t="shared" si="9"/>
        <v>0</v>
      </c>
      <c r="R22" s="104" t="str">
        <f t="shared" si="4"/>
        <v>BRT</v>
      </c>
    </row>
    <row r="23" spans="2:18">
      <c r="B23" s="18"/>
      <c r="C23" s="18"/>
      <c r="D23" s="18"/>
      <c r="E23" s="18"/>
      <c r="F23" s="18"/>
      <c r="G23" s="18"/>
      <c r="H23" s="107"/>
      <c r="I23" s="18"/>
      <c r="J23" s="18"/>
      <c r="K23" s="107"/>
      <c r="L23" s="18"/>
      <c r="M23" s="18"/>
      <c r="N23" s="18"/>
      <c r="O23" s="18"/>
      <c r="P23" s="18"/>
      <c r="Q23" s="18"/>
      <c r="R23" s="18"/>
    </row>
    <row r="24" spans="2:18">
      <c r="B24" s="18"/>
      <c r="C24" s="18"/>
      <c r="D24" s="18"/>
      <c r="E24" s="18"/>
      <c r="F24" s="18"/>
      <c r="G24" s="18"/>
      <c r="H24" s="107"/>
      <c r="I24" s="18"/>
      <c r="J24" s="18"/>
      <c r="K24" s="107"/>
      <c r="L24" s="18"/>
      <c r="M24" s="18"/>
      <c r="N24" s="18"/>
      <c r="O24" s="18"/>
      <c r="P24" s="18"/>
      <c r="Q24" s="18"/>
      <c r="R24" s="18"/>
    </row>
    <row r="25" spans="2:18">
      <c r="B25" s="18"/>
      <c r="C25" s="18"/>
      <c r="D25" s="18"/>
      <c r="E25" s="18"/>
      <c r="F25" s="18"/>
      <c r="G25" s="18"/>
      <c r="H25" s="107"/>
      <c r="I25" s="18"/>
      <c r="J25" s="18"/>
      <c r="K25" s="107"/>
      <c r="L25" s="18"/>
      <c r="M25" s="18"/>
      <c r="N25" s="18"/>
      <c r="O25" s="18"/>
      <c r="P25" s="18"/>
      <c r="Q25" s="18"/>
      <c r="R25" s="18"/>
    </row>
    <row r="26" spans="2:18">
      <c r="B26" s="18"/>
      <c r="C26" s="18"/>
      <c r="D26" s="18"/>
      <c r="E26" s="18"/>
      <c r="F26" s="18"/>
      <c r="G26" s="18"/>
      <c r="H26" s="107"/>
      <c r="I26" s="18"/>
      <c r="J26" s="18"/>
      <c r="K26" s="107"/>
      <c r="L26" s="18"/>
      <c r="M26" s="18"/>
      <c r="N26" s="18"/>
      <c r="O26" s="18"/>
      <c r="P26" s="18"/>
      <c r="Q26" s="18"/>
      <c r="R26" s="18"/>
    </row>
    <row r="27" spans="2:18">
      <c r="B27" s="18"/>
      <c r="C27" s="18"/>
      <c r="D27" s="18"/>
      <c r="E27" s="18"/>
      <c r="F27" s="18"/>
      <c r="G27" s="18"/>
      <c r="H27" s="107"/>
      <c r="I27" s="18"/>
      <c r="J27" s="18"/>
      <c r="K27" s="107"/>
      <c r="L27" s="18"/>
      <c r="M27" s="18"/>
      <c r="N27" s="18"/>
      <c r="O27" s="18"/>
      <c r="P27" s="18"/>
      <c r="Q27" s="18"/>
      <c r="R27" s="18"/>
    </row>
    <row r="28" spans="2:18">
      <c r="B28" s="18"/>
      <c r="C28" s="18"/>
      <c r="D28" s="18"/>
      <c r="E28" s="18"/>
      <c r="F28" s="18"/>
      <c r="G28" s="18"/>
      <c r="H28" s="107"/>
      <c r="I28" s="18"/>
      <c r="J28" s="18"/>
      <c r="K28" s="107"/>
      <c r="L28" s="18"/>
      <c r="M28" s="18"/>
      <c r="N28" s="18"/>
      <c r="O28" s="18"/>
      <c r="P28" s="18"/>
      <c r="Q28" s="18"/>
      <c r="R28" s="18"/>
    </row>
    <row r="29" spans="2:18">
      <c r="B29" s="18"/>
      <c r="C29" s="18"/>
      <c r="D29" s="18"/>
      <c r="E29" s="18"/>
      <c r="F29" s="18"/>
      <c r="G29" s="18"/>
      <c r="H29" s="18"/>
      <c r="I29" s="18"/>
      <c r="J29" s="18"/>
      <c r="K29" s="18"/>
      <c r="L29" s="18"/>
      <c r="M29" s="18"/>
      <c r="N29" s="18"/>
      <c r="O29" s="18"/>
      <c r="P29" s="18"/>
      <c r="Q29" s="18"/>
      <c r="R29" s="18"/>
    </row>
    <row r="30" spans="2:18">
      <c r="B30" s="18"/>
      <c r="C30" s="18"/>
      <c r="D30" s="18"/>
      <c r="E30" s="18"/>
      <c r="F30" s="18"/>
      <c r="G30" s="18"/>
      <c r="H30" s="18"/>
      <c r="I30" s="18"/>
      <c r="J30" s="18"/>
      <c r="K30" s="18"/>
      <c r="L30" s="18"/>
      <c r="M30" s="18"/>
      <c r="N30" s="18"/>
      <c r="O30" s="18"/>
      <c r="P30" s="18"/>
      <c r="Q30" s="18"/>
      <c r="R30" s="18"/>
    </row>
    <row r="31" spans="2:18">
      <c r="B31" s="18"/>
      <c r="C31" s="18"/>
      <c r="D31" s="18"/>
      <c r="E31" s="18"/>
      <c r="F31" s="18"/>
      <c r="G31" s="18"/>
      <c r="H31" s="18"/>
      <c r="I31" s="18"/>
      <c r="J31" s="18"/>
      <c r="K31" s="18"/>
      <c r="L31" s="18"/>
      <c r="M31" s="18"/>
      <c r="N31" s="18"/>
      <c r="O31" s="18"/>
      <c r="P31" s="18"/>
      <c r="Q31" s="18"/>
      <c r="R31" s="18"/>
    </row>
    <row r="32" spans="2:18">
      <c r="B32" s="18"/>
      <c r="C32" s="18"/>
      <c r="D32" s="18"/>
      <c r="E32" s="18"/>
      <c r="F32" s="18"/>
      <c r="G32" s="18"/>
      <c r="H32" s="18"/>
      <c r="I32" s="18"/>
      <c r="J32" s="18"/>
      <c r="K32" s="18"/>
      <c r="L32" s="18"/>
      <c r="M32" s="18"/>
      <c r="N32" s="18"/>
      <c r="O32" s="18"/>
      <c r="P32" s="18"/>
      <c r="Q32" s="18"/>
      <c r="R32" s="18"/>
    </row>
    <row r="33" spans="2:18">
      <c r="B33" s="18"/>
      <c r="C33" s="18"/>
      <c r="D33" s="18"/>
      <c r="E33" s="18"/>
      <c r="F33" s="18"/>
      <c r="G33" s="18"/>
      <c r="H33" s="18"/>
      <c r="I33" s="18"/>
      <c r="J33" s="18"/>
      <c r="K33" s="18"/>
      <c r="L33" s="18"/>
      <c r="M33" s="18"/>
      <c r="N33" s="18"/>
      <c r="O33" s="18"/>
      <c r="P33" s="18"/>
      <c r="Q33" s="18"/>
      <c r="R33" s="18"/>
    </row>
    <row r="34" spans="2:18">
      <c r="B34" s="18"/>
      <c r="C34" s="18"/>
      <c r="D34" s="18"/>
      <c r="E34" s="18"/>
      <c r="F34" s="18"/>
      <c r="G34" s="18"/>
      <c r="H34" s="18"/>
      <c r="I34" s="18"/>
      <c r="J34" s="18"/>
      <c r="K34" s="18"/>
      <c r="L34" s="18"/>
      <c r="M34" s="18"/>
      <c r="N34" s="18"/>
      <c r="O34" s="18"/>
      <c r="P34" s="18"/>
      <c r="Q34" s="18"/>
      <c r="R34" s="18"/>
    </row>
    <row r="35" spans="2:18">
      <c r="B35" s="18"/>
      <c r="C35" s="18"/>
      <c r="D35" s="18"/>
      <c r="E35" s="18"/>
      <c r="F35" s="18"/>
      <c r="G35" s="18"/>
      <c r="H35" s="18"/>
      <c r="I35" s="18"/>
      <c r="J35" s="18"/>
      <c r="K35" s="18"/>
      <c r="L35" s="18"/>
      <c r="M35" s="18"/>
      <c r="N35" s="18"/>
      <c r="O35" s="18"/>
      <c r="P35" s="18"/>
      <c r="Q35" s="18"/>
      <c r="R35" s="18"/>
    </row>
    <row r="36" spans="2:18">
      <c r="B36" s="18"/>
      <c r="C36" s="18"/>
      <c r="D36" s="18"/>
      <c r="E36" s="18"/>
      <c r="F36" s="18"/>
      <c r="G36" s="18"/>
      <c r="H36" s="18"/>
      <c r="I36" s="18"/>
      <c r="J36" s="18"/>
      <c r="K36" s="18"/>
      <c r="L36" s="18"/>
      <c r="M36" s="18"/>
      <c r="N36" s="18"/>
      <c r="O36" s="18"/>
      <c r="P36" s="18"/>
      <c r="Q36" s="18"/>
      <c r="R36" s="18"/>
    </row>
    <row r="37" spans="2:18">
      <c r="B37" s="18"/>
      <c r="C37" s="18"/>
      <c r="D37" s="18"/>
      <c r="E37" s="18"/>
      <c r="F37" s="18"/>
      <c r="G37" s="18"/>
      <c r="H37" s="18"/>
      <c r="I37" s="18"/>
      <c r="J37" s="18"/>
      <c r="K37" s="18"/>
      <c r="L37" s="18"/>
      <c r="M37" s="18"/>
      <c r="N37" s="18"/>
      <c r="O37" s="18"/>
      <c r="P37" s="18"/>
      <c r="Q37" s="18"/>
      <c r="R37" s="18"/>
    </row>
    <row r="38" spans="2:18">
      <c r="B38" s="18"/>
      <c r="C38" s="18"/>
      <c r="D38" s="18"/>
      <c r="E38" s="18"/>
      <c r="F38" s="18"/>
      <c r="G38" s="18"/>
      <c r="H38" s="18"/>
      <c r="I38" s="18"/>
      <c r="J38" s="18"/>
      <c r="K38" s="18"/>
      <c r="L38" s="18"/>
      <c r="M38" s="18"/>
      <c r="N38" s="18"/>
      <c r="O38" s="18"/>
      <c r="P38" s="18"/>
      <c r="Q38" s="18"/>
      <c r="R38" s="18"/>
    </row>
    <row r="39" spans="2:18">
      <c r="B39" s="18"/>
      <c r="C39" s="18"/>
      <c r="D39" s="18"/>
      <c r="E39" s="18"/>
      <c r="F39" s="18"/>
      <c r="G39" s="18"/>
      <c r="H39" s="18"/>
      <c r="I39" s="18"/>
      <c r="J39" s="18"/>
      <c r="K39" s="18"/>
      <c r="L39" s="18"/>
      <c r="M39" s="18"/>
      <c r="N39" s="18"/>
      <c r="O39" s="18"/>
      <c r="P39" s="18"/>
      <c r="Q39" s="18"/>
      <c r="R39" s="18"/>
    </row>
    <row r="40" spans="2:18">
      <c r="B40" s="18"/>
      <c r="C40" s="18"/>
      <c r="D40" s="18"/>
      <c r="E40" s="18"/>
      <c r="F40" s="18"/>
      <c r="G40" s="18"/>
      <c r="H40" s="18"/>
      <c r="I40" s="18"/>
      <c r="J40" s="18"/>
      <c r="K40" s="18"/>
      <c r="L40" s="18"/>
      <c r="M40" s="18"/>
      <c r="N40" s="18"/>
      <c r="O40" s="18"/>
      <c r="P40" s="18"/>
      <c r="Q40" s="18"/>
      <c r="R40" s="18"/>
    </row>
    <row r="41" spans="2:18">
      <c r="B41" s="18"/>
      <c r="C41" s="18"/>
      <c r="D41" s="18"/>
      <c r="E41" s="18"/>
      <c r="F41" s="18"/>
      <c r="G41" s="18"/>
      <c r="H41" s="18"/>
      <c r="I41" s="18"/>
      <c r="J41" s="18"/>
      <c r="K41" s="18"/>
      <c r="L41" s="18"/>
      <c r="M41" s="18"/>
      <c r="N41" s="18"/>
      <c r="O41" s="18"/>
      <c r="P41" s="18"/>
      <c r="Q41" s="18"/>
      <c r="R41" s="18"/>
    </row>
    <row r="42" spans="2:18">
      <c r="B42" s="18"/>
      <c r="C42" s="18"/>
      <c r="D42" s="18"/>
      <c r="E42" s="18"/>
      <c r="F42" s="18"/>
      <c r="G42" s="18"/>
      <c r="H42" s="18"/>
      <c r="I42" s="18"/>
      <c r="J42" s="18"/>
      <c r="K42" s="18"/>
      <c r="L42" s="18"/>
      <c r="M42" s="18"/>
      <c r="N42" s="18"/>
      <c r="O42" s="18"/>
      <c r="P42" s="18"/>
      <c r="Q42" s="18"/>
      <c r="R42" s="18"/>
    </row>
    <row r="43" spans="2:18">
      <c r="B43" s="18"/>
      <c r="C43" s="18"/>
      <c r="D43" s="18"/>
      <c r="E43" s="18"/>
      <c r="F43" s="18"/>
      <c r="G43" s="18"/>
      <c r="H43" s="18"/>
      <c r="I43" s="18"/>
      <c r="J43" s="18"/>
      <c r="K43" s="18"/>
      <c r="L43" s="18"/>
      <c r="M43" s="18"/>
      <c r="N43" s="18"/>
      <c r="O43" s="18"/>
      <c r="P43" s="18"/>
      <c r="Q43" s="18"/>
      <c r="R43" s="18"/>
    </row>
    <row r="44" spans="2:18">
      <c r="B44" s="18"/>
      <c r="C44" s="18"/>
      <c r="D44" s="18"/>
      <c r="E44" s="18"/>
      <c r="F44" s="18"/>
      <c r="G44" s="18"/>
      <c r="H44" s="18"/>
      <c r="I44" s="18"/>
      <c r="J44" s="18"/>
      <c r="K44" s="18"/>
      <c r="L44" s="18"/>
      <c r="M44" s="18"/>
      <c r="N44" s="18"/>
      <c r="O44" s="18"/>
      <c r="P44" s="18"/>
      <c r="Q44" s="18"/>
      <c r="R44" s="18"/>
    </row>
    <row r="45" spans="2:18">
      <c r="B45" s="18"/>
      <c r="C45" s="18"/>
      <c r="D45" s="18"/>
      <c r="E45" s="18"/>
      <c r="F45" s="18"/>
      <c r="G45" s="18"/>
      <c r="H45" s="18"/>
      <c r="I45" s="18"/>
      <c r="J45" s="18"/>
      <c r="K45" s="18"/>
      <c r="L45" s="18"/>
      <c r="M45" s="18"/>
      <c r="N45" s="18"/>
      <c r="O45" s="18"/>
      <c r="P45" s="18"/>
      <c r="Q45" s="18"/>
      <c r="R45" s="18"/>
    </row>
    <row r="46" spans="2:18">
      <c r="B46" s="18"/>
      <c r="C46" s="18"/>
      <c r="D46" s="18"/>
      <c r="E46" s="18"/>
      <c r="F46" s="18"/>
      <c r="G46" s="18"/>
      <c r="H46" s="18"/>
      <c r="I46" s="18"/>
      <c r="J46" s="18"/>
      <c r="K46" s="18"/>
      <c r="L46" s="18"/>
      <c r="M46" s="18"/>
      <c r="N46" s="18"/>
      <c r="O46" s="18"/>
      <c r="P46" s="18"/>
      <c r="Q46" s="18"/>
      <c r="R46" s="18"/>
    </row>
    <row r="47" spans="2:18">
      <c r="B47" s="18"/>
      <c r="C47" s="18"/>
      <c r="D47" s="18"/>
      <c r="E47" s="18"/>
      <c r="F47" s="18"/>
      <c r="G47" s="18"/>
      <c r="H47" s="18"/>
      <c r="I47" s="18"/>
      <c r="J47" s="18"/>
      <c r="K47" s="18"/>
      <c r="L47" s="18"/>
      <c r="M47" s="18"/>
      <c r="N47" s="18"/>
      <c r="O47" s="18"/>
      <c r="P47" s="18"/>
      <c r="Q47" s="18"/>
      <c r="R47" s="18"/>
    </row>
    <row r="48" spans="2:18">
      <c r="B48" s="18"/>
      <c r="C48" s="18"/>
      <c r="D48" s="18"/>
      <c r="E48" s="18"/>
      <c r="F48" s="18"/>
      <c r="G48" s="18"/>
      <c r="H48" s="18"/>
      <c r="I48" s="18"/>
      <c r="J48" s="18"/>
      <c r="K48" s="18"/>
      <c r="L48" s="18"/>
      <c r="M48" s="18"/>
      <c r="N48" s="18"/>
      <c r="O48" s="18"/>
      <c r="P48" s="18"/>
      <c r="Q48" s="18"/>
      <c r="R48" s="18"/>
    </row>
    <row r="49" spans="2:18">
      <c r="B49" s="18"/>
      <c r="C49" s="18"/>
      <c r="D49" s="18"/>
      <c r="E49" s="18"/>
      <c r="F49" s="18"/>
      <c r="G49" s="18"/>
      <c r="H49" s="18"/>
      <c r="I49" s="18"/>
      <c r="J49" s="18"/>
      <c r="K49" s="18"/>
      <c r="L49" s="18"/>
      <c r="M49" s="18"/>
      <c r="N49" s="18"/>
      <c r="O49" s="18"/>
      <c r="P49" s="18"/>
      <c r="Q49" s="18"/>
      <c r="R49" s="18"/>
    </row>
    <row r="50" spans="2:18">
      <c r="B50" s="18"/>
      <c r="C50" s="18"/>
      <c r="D50" s="18"/>
      <c r="E50" s="18"/>
      <c r="F50" s="18"/>
      <c r="G50" s="18"/>
      <c r="H50" s="18"/>
      <c r="I50" s="18"/>
      <c r="J50" s="18"/>
      <c r="K50" s="18"/>
      <c r="L50" s="18"/>
      <c r="M50" s="18"/>
      <c r="N50" s="18"/>
      <c r="O50" s="18"/>
      <c r="P50" s="18"/>
      <c r="Q50" s="18"/>
      <c r="R50" s="18"/>
    </row>
    <row r="51" spans="2:18">
      <c r="B51" s="18"/>
      <c r="C51" s="18"/>
      <c r="D51" s="18"/>
      <c r="E51" s="18"/>
      <c r="F51" s="18"/>
      <c r="G51" s="18"/>
      <c r="H51" s="18"/>
      <c r="I51" s="18"/>
      <c r="J51" s="18"/>
      <c r="K51" s="18"/>
      <c r="L51" s="18"/>
      <c r="M51" s="18"/>
      <c r="N51" s="18"/>
      <c r="O51" s="18"/>
      <c r="P51" s="18"/>
      <c r="Q51" s="18"/>
      <c r="R51" s="18"/>
    </row>
    <row r="52" spans="2:18">
      <c r="B52" s="18"/>
      <c r="C52" s="18"/>
      <c r="D52" s="18"/>
      <c r="E52" s="18"/>
      <c r="F52" s="18"/>
      <c r="G52" s="18"/>
      <c r="H52" s="18"/>
      <c r="I52" s="18"/>
      <c r="J52" s="18"/>
      <c r="K52" s="18"/>
      <c r="L52" s="18"/>
      <c r="M52" s="18"/>
      <c r="N52" s="18"/>
      <c r="O52" s="18"/>
      <c r="P52" s="18"/>
      <c r="Q52" s="18"/>
      <c r="R52" s="18"/>
    </row>
    <row r="53" spans="2:18">
      <c r="B53" s="18"/>
      <c r="C53" s="18"/>
      <c r="D53" s="18"/>
      <c r="E53" s="18"/>
      <c r="F53" s="18"/>
      <c r="G53" s="18"/>
      <c r="H53" s="18"/>
      <c r="I53" s="18"/>
      <c r="J53" s="18"/>
      <c r="K53" s="18"/>
      <c r="L53" s="18"/>
      <c r="M53" s="18"/>
      <c r="N53" s="18"/>
      <c r="O53" s="18"/>
      <c r="P53" s="18"/>
      <c r="Q53" s="18"/>
      <c r="R53" s="18"/>
    </row>
    <row r="54" spans="2:18">
      <c r="B54" s="18"/>
      <c r="C54" s="18"/>
      <c r="D54" s="18"/>
      <c r="E54" s="18"/>
      <c r="F54" s="18"/>
      <c r="G54" s="18"/>
      <c r="H54" s="18"/>
      <c r="I54" s="18"/>
      <c r="J54" s="18"/>
      <c r="K54" s="18"/>
      <c r="L54" s="18"/>
      <c r="M54" s="18"/>
      <c r="N54" s="18"/>
      <c r="O54" s="18"/>
      <c r="P54" s="18"/>
      <c r="Q54" s="18"/>
      <c r="R54" s="18"/>
    </row>
    <row r="55" spans="2:18">
      <c r="B55" s="18"/>
      <c r="C55" s="18"/>
      <c r="D55" s="18"/>
      <c r="E55" s="18"/>
      <c r="F55" s="18"/>
      <c r="G55" s="18"/>
      <c r="H55" s="18"/>
      <c r="I55" s="18"/>
      <c r="J55" s="18"/>
      <c r="K55" s="18"/>
      <c r="L55" s="18"/>
      <c r="M55" s="18"/>
      <c r="N55" s="18"/>
      <c r="O55" s="18"/>
      <c r="P55" s="18"/>
      <c r="Q55" s="18"/>
      <c r="R55" s="18"/>
    </row>
    <row r="56" spans="2:18">
      <c r="B56" s="18"/>
      <c r="C56" s="18"/>
      <c r="D56" s="18"/>
      <c r="E56" s="18"/>
      <c r="F56" s="18"/>
      <c r="G56" s="18"/>
      <c r="H56" s="18"/>
      <c r="I56" s="18"/>
      <c r="J56" s="18"/>
      <c r="K56" s="18"/>
      <c r="L56" s="18"/>
      <c r="M56" s="18"/>
      <c r="N56" s="18"/>
      <c r="O56" s="18"/>
      <c r="P56" s="18"/>
      <c r="Q56" s="18"/>
      <c r="R56" s="18"/>
    </row>
    <row r="57" spans="2:18">
      <c r="B57" s="18"/>
      <c r="C57" s="18"/>
      <c r="D57" s="18"/>
      <c r="E57" s="18"/>
      <c r="F57" s="18"/>
      <c r="G57" s="18"/>
      <c r="H57" s="18"/>
      <c r="I57" s="18"/>
      <c r="J57" s="18"/>
      <c r="K57" s="18"/>
      <c r="L57" s="18"/>
      <c r="M57" s="18"/>
      <c r="N57" s="18"/>
      <c r="O57" s="18"/>
      <c r="P57" s="18"/>
      <c r="Q57" s="18"/>
      <c r="R57" s="18"/>
    </row>
    <row r="58" spans="2:18">
      <c r="B58" s="18"/>
      <c r="C58" s="18"/>
      <c r="D58" s="18"/>
      <c r="E58" s="18"/>
      <c r="F58" s="18"/>
      <c r="G58" s="18"/>
      <c r="H58" s="18"/>
      <c r="I58" s="18"/>
      <c r="J58" s="18"/>
      <c r="K58" s="18"/>
      <c r="L58" s="18"/>
      <c r="M58" s="18"/>
      <c r="N58" s="18"/>
      <c r="O58" s="18"/>
      <c r="P58" s="18"/>
      <c r="Q58" s="18"/>
      <c r="R58" s="18"/>
    </row>
    <row r="59" spans="2:18">
      <c r="B59" s="18"/>
      <c r="C59" s="18"/>
      <c r="D59" s="18"/>
      <c r="E59" s="18"/>
      <c r="F59" s="18"/>
      <c r="G59" s="18"/>
      <c r="H59" s="18"/>
      <c r="I59" s="18"/>
      <c r="J59" s="18"/>
      <c r="K59" s="18"/>
      <c r="L59" s="18"/>
      <c r="M59" s="18"/>
      <c r="N59" s="18"/>
      <c r="O59" s="18"/>
      <c r="P59" s="18"/>
      <c r="Q59" s="18"/>
      <c r="R59" s="18"/>
    </row>
    <row r="60" spans="2:18">
      <c r="B60" s="18"/>
      <c r="C60" s="18"/>
      <c r="D60" s="18"/>
      <c r="E60" s="18"/>
      <c r="F60" s="18"/>
      <c r="G60" s="18"/>
      <c r="H60" s="18"/>
      <c r="I60" s="18"/>
      <c r="J60" s="18"/>
      <c r="K60" s="18"/>
      <c r="L60" s="18"/>
      <c r="M60" s="18"/>
      <c r="N60" s="18"/>
      <c r="O60" s="18"/>
      <c r="P60" s="18"/>
      <c r="Q60" s="18"/>
      <c r="R60" s="18"/>
    </row>
    <row r="61" spans="2:18">
      <c r="B61" s="18"/>
      <c r="C61" s="18"/>
      <c r="D61" s="18"/>
      <c r="E61" s="18"/>
      <c r="F61" s="18"/>
      <c r="G61" s="18"/>
      <c r="H61" s="18"/>
      <c r="I61" s="18"/>
      <c r="J61" s="18"/>
      <c r="K61" s="18"/>
      <c r="L61" s="18"/>
      <c r="M61" s="18"/>
      <c r="N61" s="18"/>
      <c r="O61" s="18"/>
      <c r="P61" s="18"/>
      <c r="Q61" s="18"/>
      <c r="R61" s="18"/>
    </row>
    <row r="62" spans="2:18">
      <c r="B62" s="18"/>
      <c r="C62" s="18"/>
      <c r="D62" s="18"/>
      <c r="E62" s="18"/>
      <c r="F62" s="18"/>
      <c r="G62" s="18"/>
      <c r="H62" s="18"/>
      <c r="I62" s="18"/>
      <c r="J62" s="18"/>
      <c r="K62" s="18"/>
      <c r="L62" s="18"/>
      <c r="M62" s="18"/>
      <c r="N62" s="18"/>
      <c r="O62" s="18"/>
      <c r="P62" s="18"/>
      <c r="Q62" s="18"/>
      <c r="R62" s="18"/>
    </row>
    <row r="63" spans="2:18">
      <c r="B63" s="18"/>
      <c r="C63" s="18"/>
      <c r="D63" s="18"/>
      <c r="E63" s="18"/>
      <c r="F63" s="18"/>
      <c r="G63" s="18"/>
      <c r="H63" s="18"/>
      <c r="I63" s="18"/>
      <c r="J63" s="18"/>
      <c r="K63" s="18"/>
      <c r="L63" s="18"/>
      <c r="M63" s="18"/>
      <c r="N63" s="18"/>
      <c r="O63" s="18"/>
      <c r="P63" s="18"/>
      <c r="Q63" s="18"/>
      <c r="R63" s="18"/>
    </row>
    <row r="64" spans="2:18">
      <c r="B64" s="18"/>
      <c r="C64" s="18"/>
      <c r="D64" s="18"/>
      <c r="E64" s="18"/>
      <c r="F64" s="18"/>
      <c r="G64" s="18"/>
      <c r="H64" s="18"/>
      <c r="I64" s="18"/>
      <c r="J64" s="18"/>
      <c r="K64" s="18"/>
      <c r="L64" s="18"/>
      <c r="M64" s="18"/>
      <c r="N64" s="18"/>
      <c r="O64" s="18"/>
      <c r="P64" s="18"/>
      <c r="Q64" s="18"/>
      <c r="R64" s="18"/>
    </row>
    <row r="65" spans="2:18">
      <c r="B65" s="18"/>
      <c r="C65" s="18"/>
      <c r="D65" s="18"/>
      <c r="E65" s="18"/>
      <c r="F65" s="18"/>
      <c r="G65" s="18"/>
      <c r="H65" s="18"/>
      <c r="I65" s="18"/>
      <c r="J65" s="18"/>
      <c r="K65" s="18"/>
      <c r="L65" s="18"/>
      <c r="M65" s="18"/>
      <c r="N65" s="18"/>
      <c r="O65" s="18"/>
      <c r="P65" s="18"/>
      <c r="Q65" s="18"/>
      <c r="R65" s="18"/>
    </row>
    <row r="66" spans="2:18">
      <c r="B66" s="18"/>
      <c r="C66" s="18"/>
      <c r="D66" s="18"/>
      <c r="E66" s="18"/>
      <c r="F66" s="18"/>
      <c r="G66" s="18"/>
      <c r="H66" s="18"/>
      <c r="I66" s="18"/>
      <c r="J66" s="18"/>
      <c r="K66" s="18"/>
      <c r="L66" s="18"/>
      <c r="M66" s="18"/>
      <c r="N66" s="18"/>
      <c r="O66" s="18"/>
      <c r="P66" s="18"/>
      <c r="Q66" s="18"/>
      <c r="R66" s="18"/>
    </row>
    <row r="67" spans="2:18">
      <c r="B67" s="18"/>
      <c r="C67" s="18"/>
      <c r="D67" s="18"/>
      <c r="E67" s="18"/>
      <c r="F67" s="18"/>
      <c r="G67" s="18"/>
      <c r="H67" s="18"/>
      <c r="I67" s="18"/>
      <c r="J67" s="18"/>
      <c r="K67" s="18"/>
      <c r="L67" s="18"/>
      <c r="M67" s="18"/>
      <c r="N67" s="18"/>
      <c r="O67" s="18"/>
      <c r="P67" s="18"/>
      <c r="Q67" s="18"/>
      <c r="R67" s="18"/>
    </row>
    <row r="68" spans="2:18">
      <c r="B68" s="18"/>
      <c r="C68" s="18"/>
      <c r="D68" s="18"/>
      <c r="E68" s="18"/>
      <c r="F68" s="18"/>
      <c r="G68" s="18"/>
      <c r="H68" s="18"/>
      <c r="I68" s="18"/>
      <c r="J68" s="18"/>
      <c r="K68" s="18"/>
      <c r="L68" s="18"/>
      <c r="M68" s="18"/>
      <c r="N68" s="18"/>
      <c r="O68" s="18"/>
      <c r="P68" s="18"/>
      <c r="Q68" s="18"/>
      <c r="R68" s="18"/>
    </row>
    <row r="69" spans="2:18">
      <c r="B69" s="18"/>
      <c r="C69" s="18"/>
      <c r="D69" s="18"/>
      <c r="E69" s="18"/>
      <c r="F69" s="18"/>
      <c r="G69" s="18"/>
      <c r="H69" s="18"/>
      <c r="I69" s="18"/>
      <c r="J69" s="18"/>
      <c r="K69" s="18"/>
      <c r="L69" s="18"/>
      <c r="M69" s="18"/>
      <c r="N69" s="18"/>
      <c r="O69" s="18"/>
      <c r="P69" s="18"/>
      <c r="Q69" s="18"/>
      <c r="R69" s="18"/>
    </row>
    <row r="70" spans="2:18">
      <c r="B70" s="18"/>
      <c r="C70" s="18"/>
      <c r="D70" s="18"/>
      <c r="E70" s="18"/>
      <c r="F70" s="18"/>
      <c r="G70" s="18"/>
      <c r="H70" s="18"/>
      <c r="I70" s="18"/>
      <c r="J70" s="18"/>
      <c r="K70" s="18"/>
      <c r="L70" s="18"/>
      <c r="M70" s="18"/>
      <c r="N70" s="18"/>
      <c r="O70" s="18"/>
      <c r="P70" s="18"/>
      <c r="Q70" s="18"/>
      <c r="R70" s="18"/>
    </row>
    <row r="71" spans="2:18">
      <c r="B71" s="18"/>
      <c r="C71" s="18"/>
      <c r="D71" s="18"/>
      <c r="E71" s="18"/>
      <c r="F71" s="18"/>
      <c r="G71" s="18"/>
      <c r="H71" s="18"/>
      <c r="I71" s="18"/>
      <c r="J71" s="18"/>
      <c r="K71" s="18"/>
      <c r="L71" s="18"/>
      <c r="M71" s="18"/>
      <c r="N71" s="18"/>
      <c r="O71" s="18"/>
      <c r="P71" s="18"/>
      <c r="Q71" s="18"/>
      <c r="R71" s="18"/>
    </row>
    <row r="72" spans="2:18">
      <c r="B72" s="18"/>
      <c r="C72" s="18"/>
      <c r="D72" s="18"/>
      <c r="E72" s="18"/>
      <c r="F72" s="18"/>
      <c r="G72" s="18"/>
      <c r="H72" s="18"/>
      <c r="I72" s="18"/>
      <c r="J72" s="18"/>
      <c r="K72" s="18"/>
      <c r="L72" s="18"/>
      <c r="M72" s="18"/>
      <c r="N72" s="18"/>
      <c r="O72" s="18"/>
      <c r="P72" s="18"/>
      <c r="Q72" s="18"/>
      <c r="R72" s="18"/>
    </row>
    <row r="73" spans="2:18">
      <c r="B73" s="18"/>
      <c r="C73" s="18"/>
      <c r="D73" s="18"/>
      <c r="E73" s="18"/>
      <c r="F73" s="18"/>
      <c r="G73" s="18"/>
      <c r="H73" s="18"/>
      <c r="I73" s="18"/>
      <c r="J73" s="18"/>
      <c r="K73" s="18"/>
      <c r="L73" s="18"/>
      <c r="M73" s="18"/>
      <c r="N73" s="18"/>
      <c r="O73" s="18"/>
      <c r="P73" s="18"/>
      <c r="Q73" s="18"/>
      <c r="R73" s="18"/>
    </row>
    <row r="74" spans="2:18">
      <c r="B74" s="18"/>
      <c r="C74" s="18"/>
      <c r="D74" s="18"/>
      <c r="E74" s="18"/>
      <c r="F74" s="18"/>
      <c r="G74" s="18"/>
      <c r="H74" s="18"/>
      <c r="I74" s="18"/>
      <c r="J74" s="18"/>
      <c r="K74" s="18"/>
      <c r="L74" s="18"/>
      <c r="M74" s="18"/>
      <c r="N74" s="18"/>
      <c r="O74" s="18"/>
      <c r="P74" s="18"/>
      <c r="Q74" s="18"/>
      <c r="R74" s="18"/>
    </row>
    <row r="75" spans="2:18">
      <c r="B75" s="18"/>
      <c r="C75" s="18"/>
      <c r="D75" s="18"/>
      <c r="E75" s="18"/>
      <c r="F75" s="18"/>
      <c r="G75" s="18"/>
      <c r="H75" s="18"/>
      <c r="I75" s="18"/>
      <c r="J75" s="18"/>
      <c r="K75" s="18"/>
      <c r="L75" s="18"/>
      <c r="M75" s="18"/>
      <c r="N75" s="18"/>
      <c r="O75" s="18"/>
      <c r="P75" s="18"/>
      <c r="Q75" s="18"/>
      <c r="R75" s="18"/>
    </row>
    <row r="76" spans="2:18">
      <c r="B76" s="18"/>
      <c r="C76" s="18"/>
      <c r="D76" s="18"/>
      <c r="E76" s="18"/>
      <c r="F76" s="18"/>
      <c r="G76" s="18"/>
      <c r="H76" s="18"/>
      <c r="I76" s="18"/>
      <c r="J76" s="18"/>
      <c r="K76" s="18"/>
      <c r="L76" s="18"/>
      <c r="M76" s="18"/>
      <c r="N76" s="18"/>
      <c r="O76" s="18"/>
      <c r="P76" s="18"/>
      <c r="Q76" s="18"/>
      <c r="R76" s="18"/>
    </row>
    <row r="77" spans="2:18">
      <c r="B77" s="18"/>
      <c r="C77" s="18"/>
      <c r="D77" s="18"/>
      <c r="E77" s="18"/>
      <c r="F77" s="18"/>
      <c r="G77" s="18"/>
      <c r="H77" s="18"/>
      <c r="I77" s="18"/>
      <c r="J77" s="18"/>
      <c r="K77" s="18"/>
      <c r="L77" s="18"/>
      <c r="M77" s="18"/>
      <c r="N77" s="18"/>
      <c r="O77" s="18"/>
      <c r="P77" s="18"/>
      <c r="Q77" s="18"/>
      <c r="R77" s="18"/>
    </row>
    <row r="78" spans="2:18">
      <c r="B78" s="18"/>
      <c r="C78" s="18"/>
      <c r="D78" s="18"/>
      <c r="E78" s="18"/>
      <c r="F78" s="18"/>
      <c r="G78" s="18"/>
      <c r="H78" s="18"/>
      <c r="I78" s="18"/>
      <c r="J78" s="18"/>
      <c r="K78" s="18"/>
      <c r="L78" s="18"/>
      <c r="M78" s="18"/>
      <c r="N78" s="18"/>
      <c r="O78" s="18"/>
      <c r="P78" s="18"/>
      <c r="Q78" s="18"/>
      <c r="R78" s="18"/>
    </row>
    <row r="79" spans="2:18">
      <c r="B79" s="18"/>
      <c r="C79" s="18"/>
      <c r="D79" s="18"/>
      <c r="E79" s="18"/>
      <c r="F79" s="18"/>
      <c r="G79" s="18"/>
      <c r="H79" s="18"/>
      <c r="I79" s="18"/>
      <c r="J79" s="18"/>
      <c r="K79" s="18"/>
      <c r="L79" s="18"/>
      <c r="M79" s="18"/>
      <c r="N79" s="18"/>
      <c r="O79" s="18"/>
      <c r="P79" s="18"/>
      <c r="Q79" s="18"/>
      <c r="R79" s="18"/>
    </row>
    <row r="80" spans="2:18">
      <c r="B80" s="18"/>
      <c r="C80" s="18"/>
      <c r="D80" s="18"/>
      <c r="E80" s="18"/>
      <c r="F80" s="18"/>
      <c r="G80" s="18"/>
      <c r="H80" s="18"/>
      <c r="I80" s="18"/>
      <c r="J80" s="18"/>
      <c r="K80" s="18"/>
      <c r="L80" s="18"/>
      <c r="M80" s="18"/>
      <c r="N80" s="18"/>
      <c r="O80" s="18"/>
      <c r="P80" s="18"/>
      <c r="Q80" s="18"/>
      <c r="R80" s="18"/>
    </row>
    <row r="81" spans="2:18">
      <c r="B81" s="18"/>
      <c r="C81" s="18"/>
      <c r="D81" s="18"/>
      <c r="E81" s="18"/>
      <c r="F81" s="18"/>
      <c r="G81" s="18"/>
      <c r="H81" s="18"/>
      <c r="I81" s="18"/>
      <c r="J81" s="18"/>
      <c r="K81" s="18"/>
      <c r="L81" s="18"/>
      <c r="M81" s="18"/>
      <c r="N81" s="18"/>
      <c r="O81" s="18"/>
      <c r="P81" s="18"/>
      <c r="Q81" s="18"/>
      <c r="R81" s="18"/>
    </row>
    <row r="82" spans="2:18">
      <c r="B82" s="18"/>
      <c r="C82" s="18"/>
      <c r="D82" s="18"/>
      <c r="E82" s="18"/>
      <c r="F82" s="18"/>
      <c r="G82" s="18"/>
      <c r="H82" s="18"/>
      <c r="I82" s="18"/>
      <c r="J82" s="18"/>
      <c r="K82" s="18"/>
      <c r="L82" s="18"/>
      <c r="M82" s="18"/>
      <c r="N82" s="18"/>
      <c r="O82" s="18"/>
      <c r="P82" s="18"/>
      <c r="Q82" s="18"/>
      <c r="R82" s="18"/>
    </row>
    <row r="83" spans="2:18">
      <c r="B83" s="18"/>
      <c r="C83" s="18"/>
      <c r="D83" s="18"/>
      <c r="E83" s="18"/>
      <c r="F83" s="18"/>
      <c r="G83" s="18"/>
      <c r="H83" s="18"/>
      <c r="I83" s="18"/>
      <c r="J83" s="18"/>
      <c r="K83" s="18"/>
      <c r="L83" s="18"/>
      <c r="M83" s="18"/>
      <c r="N83" s="18"/>
      <c r="O83" s="18"/>
      <c r="P83" s="18"/>
      <c r="Q83" s="18"/>
      <c r="R83" s="18"/>
    </row>
    <row r="84" spans="2:18">
      <c r="B84" s="18"/>
      <c r="C84" s="18"/>
      <c r="D84" s="18"/>
      <c r="E84" s="18"/>
      <c r="F84" s="18"/>
      <c r="G84" s="18"/>
      <c r="H84" s="18"/>
      <c r="I84" s="18"/>
      <c r="J84" s="18"/>
      <c r="K84" s="18"/>
      <c r="L84" s="18"/>
      <c r="M84" s="18"/>
      <c r="N84" s="18"/>
      <c r="O84" s="18"/>
      <c r="P84" s="18"/>
      <c r="Q84" s="18"/>
      <c r="R84" s="18"/>
    </row>
    <row r="85" spans="2:18">
      <c r="B85" s="18"/>
      <c r="C85" s="18"/>
      <c r="D85" s="18"/>
      <c r="E85" s="18"/>
      <c r="F85" s="18"/>
      <c r="G85" s="18"/>
      <c r="H85" s="18"/>
      <c r="I85" s="18"/>
      <c r="J85" s="18"/>
      <c r="K85" s="18"/>
      <c r="L85" s="18"/>
      <c r="M85" s="18"/>
      <c r="N85" s="18"/>
      <c r="O85" s="18"/>
      <c r="P85" s="18"/>
      <c r="Q85" s="18"/>
      <c r="R85" s="18"/>
    </row>
    <row r="86" spans="2:18">
      <c r="B86" s="18"/>
      <c r="C86" s="18"/>
      <c r="D86" s="18"/>
      <c r="E86" s="18"/>
      <c r="F86" s="18"/>
      <c r="G86" s="18"/>
      <c r="H86" s="18"/>
      <c r="I86" s="18"/>
      <c r="J86" s="18"/>
      <c r="K86" s="18"/>
      <c r="L86" s="18"/>
      <c r="M86" s="18"/>
      <c r="N86" s="18"/>
      <c r="O86" s="18"/>
      <c r="P86" s="18"/>
      <c r="Q86" s="18"/>
      <c r="R86" s="18"/>
    </row>
    <row r="87" spans="2:18">
      <c r="B87" s="18"/>
      <c r="C87" s="18"/>
      <c r="D87" s="18"/>
      <c r="E87" s="18"/>
      <c r="F87" s="18"/>
      <c r="G87" s="18"/>
      <c r="H87" s="18"/>
      <c r="I87" s="18"/>
      <c r="J87" s="18"/>
      <c r="K87" s="18"/>
      <c r="L87" s="18"/>
      <c r="M87" s="18"/>
      <c r="N87" s="18"/>
      <c r="O87" s="18"/>
      <c r="P87" s="18"/>
      <c r="Q87" s="18"/>
      <c r="R87" s="18"/>
    </row>
    <row r="88" spans="2:18">
      <c r="B88" s="18"/>
      <c r="C88" s="18"/>
      <c r="D88" s="18"/>
      <c r="E88" s="18"/>
      <c r="F88" s="18"/>
      <c r="G88" s="18"/>
      <c r="H88" s="18"/>
      <c r="I88" s="18"/>
      <c r="J88" s="18"/>
      <c r="K88" s="18"/>
      <c r="L88" s="18"/>
      <c r="M88" s="18"/>
      <c r="N88" s="18"/>
      <c r="O88" s="18"/>
      <c r="P88" s="18"/>
      <c r="Q88" s="18"/>
      <c r="R88" s="18"/>
    </row>
    <row r="89" spans="2:18">
      <c r="B89" s="18"/>
      <c r="C89" s="18"/>
      <c r="D89" s="18"/>
      <c r="E89" s="18"/>
      <c r="F89" s="18"/>
      <c r="G89" s="18"/>
      <c r="H89" s="18"/>
      <c r="I89" s="18"/>
      <c r="J89" s="18"/>
      <c r="K89" s="18"/>
      <c r="L89" s="18"/>
      <c r="M89" s="18"/>
      <c r="N89" s="18"/>
      <c r="O89" s="18"/>
      <c r="P89" s="18"/>
      <c r="Q89" s="18"/>
      <c r="R89" s="18"/>
    </row>
    <row r="90" spans="2:18">
      <c r="B90" s="18"/>
      <c r="C90" s="18"/>
      <c r="D90" s="18"/>
      <c r="E90" s="18"/>
      <c r="F90" s="18"/>
      <c r="G90" s="18"/>
      <c r="H90" s="18"/>
      <c r="I90" s="18"/>
      <c r="J90" s="18"/>
      <c r="K90" s="18"/>
      <c r="L90" s="18"/>
      <c r="M90" s="18"/>
      <c r="N90" s="18"/>
      <c r="O90" s="18"/>
      <c r="P90" s="18"/>
      <c r="Q90" s="18"/>
      <c r="R90" s="18"/>
    </row>
    <row r="91" spans="2:18">
      <c r="B91" s="18"/>
      <c r="C91" s="18"/>
      <c r="D91" s="18"/>
      <c r="E91" s="18"/>
      <c r="F91" s="18"/>
      <c r="G91" s="18"/>
      <c r="H91" s="18"/>
      <c r="I91" s="18"/>
      <c r="J91" s="18"/>
      <c r="K91" s="18"/>
      <c r="L91" s="18"/>
      <c r="M91" s="18"/>
      <c r="N91" s="18"/>
      <c r="O91" s="18"/>
      <c r="P91" s="18"/>
      <c r="Q91" s="18"/>
      <c r="R91" s="18"/>
    </row>
    <row r="92" spans="2:18">
      <c r="B92" s="18"/>
      <c r="C92" s="18"/>
      <c r="D92" s="18"/>
      <c r="E92" s="18"/>
      <c r="F92" s="18"/>
      <c r="G92" s="18"/>
      <c r="H92" s="18"/>
      <c r="I92" s="18"/>
      <c r="J92" s="18"/>
      <c r="K92" s="18"/>
      <c r="L92" s="18"/>
      <c r="M92" s="18"/>
      <c r="N92" s="18"/>
      <c r="O92" s="18"/>
      <c r="P92" s="18"/>
      <c r="Q92" s="18"/>
      <c r="R92" s="18"/>
    </row>
    <row r="93" spans="2:18">
      <c r="B93" s="18"/>
      <c r="C93" s="18"/>
      <c r="D93" s="18"/>
      <c r="E93" s="18"/>
      <c r="F93" s="18"/>
      <c r="G93" s="18"/>
      <c r="H93" s="18"/>
      <c r="I93" s="18"/>
      <c r="J93" s="18"/>
      <c r="K93" s="18"/>
      <c r="L93" s="18"/>
      <c r="M93" s="18"/>
      <c r="N93" s="18"/>
      <c r="O93" s="18"/>
      <c r="P93" s="18"/>
      <c r="Q93" s="18"/>
      <c r="R93" s="18"/>
    </row>
    <row r="94" spans="2:18">
      <c r="B94" s="18"/>
      <c r="C94" s="18"/>
      <c r="D94" s="18"/>
      <c r="E94" s="18"/>
      <c r="F94" s="18"/>
      <c r="G94" s="18"/>
      <c r="H94" s="18"/>
      <c r="I94" s="18"/>
      <c r="J94" s="18"/>
      <c r="K94" s="18"/>
      <c r="L94" s="18"/>
      <c r="M94" s="18"/>
      <c r="N94" s="18"/>
      <c r="O94" s="18"/>
      <c r="P94" s="18"/>
      <c r="Q94" s="18"/>
      <c r="R94" s="18"/>
    </row>
    <row r="95" spans="2:18">
      <c r="B95" s="18"/>
      <c r="C95" s="18"/>
      <c r="D95" s="18"/>
      <c r="E95" s="18"/>
      <c r="F95" s="18"/>
      <c r="G95" s="18"/>
      <c r="H95" s="18"/>
      <c r="I95" s="18"/>
      <c r="J95" s="18"/>
      <c r="K95" s="18"/>
      <c r="L95" s="18"/>
      <c r="M95" s="18"/>
      <c r="N95" s="18"/>
      <c r="O95" s="18"/>
      <c r="P95" s="18"/>
      <c r="Q95" s="18"/>
      <c r="R95" s="18"/>
    </row>
    <row r="96" spans="2:18">
      <c r="B96" s="18"/>
      <c r="C96" s="18"/>
      <c r="D96" s="18"/>
      <c r="E96" s="18"/>
      <c r="F96" s="18"/>
      <c r="G96" s="18"/>
      <c r="H96" s="18"/>
      <c r="I96" s="18"/>
      <c r="J96" s="18"/>
      <c r="K96" s="18"/>
      <c r="L96" s="18"/>
      <c r="M96" s="18"/>
      <c r="N96" s="18"/>
      <c r="O96" s="18"/>
      <c r="P96" s="18"/>
      <c r="Q96" s="18"/>
      <c r="R96" s="18"/>
    </row>
    <row r="97" spans="2:18">
      <c r="B97" s="18"/>
      <c r="C97" s="18"/>
      <c r="D97" s="18"/>
      <c r="E97" s="18"/>
      <c r="F97" s="18"/>
      <c r="G97" s="18"/>
      <c r="H97" s="18"/>
      <c r="I97" s="18"/>
      <c r="J97" s="18"/>
      <c r="K97" s="18"/>
      <c r="L97" s="18"/>
      <c r="M97" s="18"/>
      <c r="N97" s="18"/>
      <c r="O97" s="18"/>
      <c r="P97" s="18"/>
      <c r="Q97" s="18"/>
      <c r="R97" s="18"/>
    </row>
    <row r="98" spans="2:18">
      <c r="B98" s="18"/>
      <c r="C98" s="18"/>
      <c r="D98" s="18"/>
      <c r="E98" s="18"/>
      <c r="F98" s="18"/>
      <c r="G98" s="18"/>
      <c r="H98" s="18"/>
      <c r="I98" s="18"/>
      <c r="J98" s="18"/>
      <c r="K98" s="18"/>
      <c r="L98" s="18"/>
      <c r="M98" s="18"/>
      <c r="N98" s="18"/>
      <c r="O98" s="18"/>
      <c r="P98" s="18"/>
      <c r="Q98" s="18"/>
      <c r="R98" s="18"/>
    </row>
    <row r="99" spans="2:18">
      <c r="B99" s="18"/>
      <c r="C99" s="18"/>
      <c r="D99" s="18"/>
      <c r="E99" s="18"/>
      <c r="F99" s="18"/>
      <c r="G99" s="18"/>
      <c r="H99" s="18"/>
      <c r="I99" s="18"/>
      <c r="J99" s="18"/>
      <c r="K99" s="18"/>
      <c r="L99" s="18"/>
      <c r="M99" s="18"/>
      <c r="N99" s="18"/>
      <c r="O99" s="18"/>
      <c r="P99" s="18"/>
      <c r="Q99" s="18"/>
      <c r="R99" s="18"/>
    </row>
    <row r="100" spans="2:18">
      <c r="B100" s="18"/>
      <c r="C100" s="18"/>
      <c r="D100" s="18"/>
      <c r="E100" s="18"/>
      <c r="F100" s="18"/>
      <c r="G100" s="18"/>
      <c r="H100" s="18"/>
      <c r="I100" s="18"/>
      <c r="J100" s="18"/>
      <c r="K100" s="18"/>
      <c r="L100" s="18"/>
      <c r="M100" s="18"/>
      <c r="N100" s="18"/>
      <c r="O100" s="18"/>
      <c r="P100" s="18"/>
      <c r="Q100" s="18"/>
      <c r="R100" s="18"/>
    </row>
    <row r="101" spans="2:18">
      <c r="B101" s="18"/>
      <c r="C101" s="18"/>
      <c r="D101" s="18"/>
      <c r="E101" s="18"/>
      <c r="F101" s="18"/>
      <c r="G101" s="18"/>
      <c r="H101" s="18"/>
      <c r="I101" s="18"/>
      <c r="J101" s="18"/>
      <c r="K101" s="18"/>
      <c r="L101" s="18"/>
      <c r="M101" s="18"/>
      <c r="N101" s="18"/>
      <c r="O101" s="18"/>
      <c r="P101" s="18"/>
      <c r="Q101" s="18"/>
      <c r="R101" s="18"/>
    </row>
    <row r="102" spans="2:18">
      <c r="B102" s="18"/>
      <c r="C102" s="18"/>
      <c r="D102" s="18"/>
      <c r="E102" s="18"/>
      <c r="F102" s="18"/>
      <c r="G102" s="18"/>
      <c r="H102" s="18"/>
      <c r="I102" s="18"/>
      <c r="J102" s="18"/>
      <c r="K102" s="18"/>
      <c r="L102" s="18"/>
      <c r="M102" s="18"/>
      <c r="N102" s="18"/>
      <c r="O102" s="18"/>
      <c r="P102" s="18"/>
      <c r="Q102" s="18"/>
      <c r="R102" s="18"/>
    </row>
    <row r="103" spans="2:18">
      <c r="B103" s="18"/>
      <c r="C103" s="18"/>
      <c r="D103" s="18"/>
      <c r="E103" s="18"/>
      <c r="F103" s="18"/>
      <c r="G103" s="18"/>
      <c r="H103" s="18"/>
      <c r="I103" s="18"/>
      <c r="J103" s="18"/>
      <c r="K103" s="18"/>
      <c r="L103" s="18"/>
      <c r="M103" s="18"/>
      <c r="N103" s="18"/>
      <c r="O103" s="18"/>
      <c r="P103" s="18"/>
      <c r="Q103" s="18"/>
      <c r="R103" s="18"/>
    </row>
    <row r="104" spans="2:18">
      <c r="B104" s="18"/>
      <c r="C104" s="18"/>
      <c r="D104" s="18"/>
      <c r="E104" s="18"/>
      <c r="F104" s="18"/>
      <c r="G104" s="18"/>
      <c r="H104" s="18"/>
      <c r="I104" s="18"/>
      <c r="J104" s="18"/>
      <c r="K104" s="18"/>
      <c r="L104" s="18"/>
      <c r="M104" s="18"/>
      <c r="N104" s="18"/>
      <c r="O104" s="18"/>
      <c r="P104" s="18"/>
      <c r="Q104" s="18"/>
      <c r="R104" s="18"/>
    </row>
    <row r="105" spans="2:18">
      <c r="B105" s="18"/>
      <c r="C105" s="18"/>
      <c r="D105" s="18"/>
      <c r="E105" s="18"/>
      <c r="F105" s="18"/>
      <c r="G105" s="18"/>
      <c r="H105" s="18"/>
      <c r="I105" s="18"/>
      <c r="J105" s="18"/>
      <c r="K105" s="18"/>
      <c r="L105" s="18"/>
      <c r="M105" s="18"/>
      <c r="N105" s="18"/>
      <c r="O105" s="18"/>
      <c r="P105" s="18"/>
      <c r="Q105" s="18"/>
      <c r="R105" s="18"/>
    </row>
    <row r="106" spans="2:18">
      <c r="B106" s="18"/>
      <c r="C106" s="18"/>
      <c r="D106" s="18"/>
      <c r="E106" s="18"/>
      <c r="F106" s="18"/>
      <c r="G106" s="18"/>
      <c r="H106" s="18"/>
      <c r="I106" s="18"/>
      <c r="J106" s="18"/>
      <c r="K106" s="18"/>
      <c r="L106" s="18"/>
      <c r="M106" s="18"/>
      <c r="N106" s="18"/>
      <c r="O106" s="18"/>
      <c r="P106" s="18"/>
      <c r="Q106" s="18"/>
      <c r="R106" s="18"/>
    </row>
    <row r="107" spans="2:18">
      <c r="B107" s="18"/>
      <c r="C107" s="18"/>
      <c r="D107" s="18"/>
      <c r="E107" s="18"/>
      <c r="F107" s="18"/>
      <c r="G107" s="18"/>
      <c r="H107" s="18"/>
      <c r="I107" s="18"/>
      <c r="J107" s="18"/>
      <c r="K107" s="18"/>
      <c r="L107" s="18"/>
      <c r="M107" s="18"/>
      <c r="N107" s="18"/>
      <c r="O107" s="18"/>
      <c r="P107" s="18"/>
      <c r="Q107" s="18"/>
      <c r="R107" s="18"/>
    </row>
    <row r="108" spans="2:18">
      <c r="B108" s="18"/>
      <c r="C108" s="18"/>
      <c r="D108" s="18"/>
      <c r="E108" s="18"/>
      <c r="F108" s="18"/>
      <c r="G108" s="18"/>
      <c r="H108" s="18"/>
      <c r="I108" s="18"/>
      <c r="J108" s="18"/>
      <c r="K108" s="18"/>
      <c r="L108" s="18"/>
      <c r="M108" s="18"/>
      <c r="N108" s="18"/>
      <c r="O108" s="18"/>
      <c r="P108" s="18"/>
      <c r="Q108" s="18"/>
      <c r="R108" s="18"/>
    </row>
    <row r="109" spans="2:18">
      <c r="B109" s="18"/>
      <c r="C109" s="18"/>
      <c r="D109" s="18"/>
      <c r="E109" s="18"/>
      <c r="F109" s="18"/>
      <c r="G109" s="18"/>
      <c r="H109" s="18"/>
      <c r="I109" s="18"/>
      <c r="J109" s="18"/>
      <c r="K109" s="18"/>
      <c r="L109" s="18"/>
      <c r="M109" s="18"/>
      <c r="N109" s="18"/>
      <c r="O109" s="18"/>
      <c r="P109" s="18"/>
      <c r="Q109" s="18"/>
      <c r="R109" s="18"/>
    </row>
    <row r="110" spans="2:18">
      <c r="B110" s="18"/>
      <c r="C110" s="18"/>
      <c r="D110" s="18"/>
      <c r="E110" s="18"/>
      <c r="F110" s="18"/>
      <c r="G110" s="18"/>
      <c r="H110" s="18"/>
      <c r="I110" s="18"/>
      <c r="J110" s="18"/>
      <c r="K110" s="18"/>
      <c r="L110" s="18"/>
      <c r="M110" s="18"/>
      <c r="N110" s="18"/>
      <c r="O110" s="18"/>
      <c r="P110" s="18"/>
      <c r="Q110" s="18"/>
      <c r="R110" s="18"/>
    </row>
    <row r="111" spans="2:18">
      <c r="B111" s="18"/>
      <c r="C111" s="18"/>
      <c r="D111" s="18"/>
      <c r="E111" s="18"/>
      <c r="F111" s="18"/>
      <c r="G111" s="18"/>
      <c r="H111" s="18"/>
      <c r="I111" s="18"/>
      <c r="J111" s="18"/>
      <c r="K111" s="18"/>
      <c r="L111" s="18"/>
      <c r="M111" s="18"/>
      <c r="N111" s="18"/>
      <c r="O111" s="18"/>
      <c r="P111" s="18"/>
      <c r="Q111" s="18"/>
      <c r="R111" s="18"/>
    </row>
    <row r="112" spans="2:18">
      <c r="B112" s="18"/>
      <c r="C112" s="18"/>
      <c r="D112" s="18"/>
      <c r="E112" s="18"/>
      <c r="F112" s="18"/>
      <c r="G112" s="18"/>
      <c r="H112" s="18"/>
      <c r="I112" s="18"/>
      <c r="J112" s="18"/>
      <c r="K112" s="18"/>
      <c r="L112" s="18"/>
      <c r="M112" s="18"/>
      <c r="N112" s="18"/>
      <c r="O112" s="18"/>
      <c r="P112" s="18"/>
      <c r="Q112" s="18"/>
      <c r="R112" s="18"/>
    </row>
    <row r="113" spans="2:18">
      <c r="B113" s="18"/>
      <c r="C113" s="18"/>
      <c r="D113" s="18"/>
      <c r="E113" s="18"/>
      <c r="F113" s="18"/>
      <c r="G113" s="18"/>
      <c r="H113" s="18"/>
      <c r="I113" s="18"/>
      <c r="J113" s="18"/>
      <c r="K113" s="18"/>
      <c r="L113" s="18"/>
      <c r="M113" s="18"/>
      <c r="N113" s="18"/>
      <c r="O113" s="18"/>
      <c r="P113" s="18"/>
      <c r="Q113" s="18"/>
      <c r="R113" s="18"/>
    </row>
    <row r="114" spans="2:18">
      <c r="B114" s="18"/>
      <c r="C114" s="18"/>
      <c r="D114" s="18"/>
      <c r="E114" s="18"/>
      <c r="F114" s="18"/>
      <c r="G114" s="18"/>
      <c r="H114" s="18"/>
      <c r="I114" s="18"/>
      <c r="J114" s="18"/>
      <c r="K114" s="18"/>
      <c r="L114" s="18"/>
      <c r="M114" s="18"/>
      <c r="N114" s="18"/>
      <c r="O114" s="18"/>
      <c r="P114" s="18"/>
      <c r="Q114" s="18"/>
      <c r="R114" s="18"/>
    </row>
    <row r="115" spans="2:18">
      <c r="B115" s="18"/>
      <c r="C115" s="18"/>
      <c r="D115" s="18"/>
      <c r="E115" s="18"/>
      <c r="F115" s="18"/>
      <c r="G115" s="18"/>
      <c r="H115" s="18"/>
      <c r="I115" s="18"/>
      <c r="J115" s="18"/>
      <c r="K115" s="18"/>
      <c r="L115" s="18"/>
      <c r="M115" s="18"/>
      <c r="N115" s="18"/>
      <c r="O115" s="18"/>
      <c r="P115" s="18"/>
      <c r="Q115" s="18"/>
      <c r="R115" s="18"/>
    </row>
    <row r="116" spans="2:18">
      <c r="B116" s="18"/>
      <c r="C116" s="18"/>
      <c r="D116" s="18"/>
      <c r="E116" s="18"/>
      <c r="F116" s="18"/>
      <c r="G116" s="18"/>
      <c r="H116" s="18"/>
      <c r="I116" s="18"/>
      <c r="J116" s="18"/>
      <c r="K116" s="18"/>
      <c r="L116" s="18"/>
      <c r="M116" s="18"/>
      <c r="N116" s="18"/>
      <c r="O116" s="18"/>
      <c r="P116" s="18"/>
      <c r="Q116" s="18"/>
      <c r="R116" s="18"/>
    </row>
    <row r="117" spans="2:18">
      <c r="B117" s="18"/>
      <c r="C117" s="18"/>
      <c r="D117" s="18"/>
      <c r="E117" s="18"/>
      <c r="F117" s="18"/>
      <c r="G117" s="18"/>
      <c r="H117" s="18"/>
      <c r="I117" s="18"/>
      <c r="J117" s="18"/>
      <c r="K117" s="18"/>
      <c r="L117" s="18"/>
      <c r="M117" s="18"/>
      <c r="N117" s="18"/>
      <c r="O117" s="18"/>
      <c r="P117" s="18"/>
      <c r="Q117" s="18"/>
      <c r="R117" s="18"/>
    </row>
    <row r="118" spans="2:18">
      <c r="B118" s="18"/>
      <c r="C118" s="18"/>
      <c r="D118" s="18"/>
      <c r="E118" s="18"/>
      <c r="F118" s="18"/>
      <c r="G118" s="18"/>
      <c r="H118" s="18"/>
      <c r="I118" s="18"/>
      <c r="J118" s="18"/>
      <c r="K118" s="18"/>
      <c r="L118" s="18"/>
      <c r="M118" s="18"/>
      <c r="N118" s="18"/>
      <c r="O118" s="18"/>
      <c r="P118" s="18"/>
      <c r="Q118" s="18"/>
      <c r="R118" s="18"/>
    </row>
    <row r="119" spans="2:18">
      <c r="B119" s="18"/>
      <c r="C119" s="18"/>
      <c r="D119" s="18"/>
      <c r="E119" s="18"/>
      <c r="F119" s="18"/>
      <c r="G119" s="18"/>
      <c r="H119" s="18"/>
      <c r="I119" s="18"/>
      <c r="J119" s="18"/>
      <c r="K119" s="18"/>
      <c r="L119" s="18"/>
      <c r="M119" s="18"/>
      <c r="N119" s="18"/>
      <c r="O119" s="18"/>
      <c r="P119" s="18"/>
      <c r="Q119" s="18"/>
      <c r="R119" s="18"/>
    </row>
    <row r="120" spans="2:18">
      <c r="B120" s="18"/>
      <c r="C120" s="18"/>
      <c r="D120" s="18"/>
      <c r="E120" s="18"/>
      <c r="F120" s="18"/>
      <c r="G120" s="18"/>
      <c r="H120" s="18"/>
      <c r="I120" s="18"/>
      <c r="J120" s="18"/>
      <c r="K120" s="18"/>
      <c r="L120" s="18"/>
      <c r="M120" s="18"/>
      <c r="N120" s="18"/>
      <c r="O120" s="18"/>
      <c r="P120" s="18"/>
      <c r="Q120" s="18"/>
      <c r="R120" s="18"/>
    </row>
    <row r="121" spans="2:18">
      <c r="B121" s="18"/>
      <c r="C121" s="18"/>
      <c r="D121" s="18"/>
      <c r="E121" s="18"/>
      <c r="F121" s="18"/>
      <c r="G121" s="18"/>
      <c r="H121" s="18"/>
      <c r="I121" s="18"/>
      <c r="J121" s="18"/>
      <c r="K121" s="18"/>
      <c r="L121" s="18"/>
      <c r="M121" s="18"/>
      <c r="N121" s="18"/>
      <c r="O121" s="18"/>
      <c r="P121" s="18"/>
      <c r="Q121" s="18"/>
      <c r="R121" s="18"/>
    </row>
    <row r="122" spans="2:18">
      <c r="B122" s="18"/>
      <c r="C122" s="18"/>
      <c r="D122" s="18"/>
      <c r="E122" s="18"/>
      <c r="F122" s="18"/>
      <c r="G122" s="18"/>
      <c r="H122" s="18"/>
      <c r="I122" s="18"/>
      <c r="J122" s="18"/>
      <c r="K122" s="18"/>
      <c r="L122" s="18"/>
      <c r="M122" s="18"/>
      <c r="N122" s="18"/>
      <c r="O122" s="18"/>
      <c r="P122" s="18"/>
      <c r="Q122" s="18"/>
      <c r="R122" s="18"/>
    </row>
    <row r="123" spans="2:18">
      <c r="B123" s="18"/>
      <c r="C123" s="18"/>
      <c r="D123" s="18"/>
      <c r="E123" s="18"/>
      <c r="F123" s="18"/>
      <c r="G123" s="18"/>
      <c r="H123" s="18"/>
      <c r="I123" s="18"/>
      <c r="J123" s="18"/>
      <c r="K123" s="18"/>
      <c r="L123" s="18"/>
      <c r="M123" s="18"/>
      <c r="N123" s="18"/>
      <c r="O123" s="18"/>
      <c r="P123" s="18"/>
      <c r="Q123" s="18"/>
      <c r="R123" s="18"/>
    </row>
    <row r="124" spans="2:18">
      <c r="B124" s="18"/>
      <c r="C124" s="18"/>
      <c r="D124" s="18"/>
      <c r="E124" s="18"/>
      <c r="F124" s="18"/>
      <c r="G124" s="18"/>
      <c r="H124" s="18"/>
      <c r="I124" s="18"/>
      <c r="J124" s="18"/>
      <c r="K124" s="18"/>
      <c r="L124" s="18"/>
      <c r="M124" s="18"/>
      <c r="N124" s="18"/>
      <c r="O124" s="18"/>
      <c r="P124" s="18"/>
      <c r="Q124" s="18"/>
      <c r="R124" s="18"/>
    </row>
    <row r="125" spans="2:18">
      <c r="B125" s="18"/>
      <c r="C125" s="18"/>
      <c r="D125" s="18"/>
      <c r="E125" s="18"/>
      <c r="F125" s="18"/>
      <c r="G125" s="18"/>
      <c r="H125" s="18"/>
      <c r="I125" s="18"/>
      <c r="J125" s="18"/>
      <c r="K125" s="18"/>
      <c r="L125" s="18"/>
      <c r="M125" s="18"/>
      <c r="N125" s="18"/>
      <c r="O125" s="18"/>
      <c r="P125" s="18"/>
      <c r="Q125" s="18"/>
      <c r="R125" s="18"/>
    </row>
    <row r="126" spans="2:18">
      <c r="B126" s="18"/>
      <c r="C126" s="18"/>
      <c r="D126" s="18"/>
      <c r="E126" s="18"/>
      <c r="F126" s="18"/>
      <c r="G126" s="18"/>
      <c r="H126" s="18"/>
      <c r="I126" s="18"/>
      <c r="J126" s="18"/>
      <c r="K126" s="18"/>
      <c r="L126" s="18"/>
      <c r="M126" s="18"/>
      <c r="N126" s="18"/>
      <c r="O126" s="18"/>
      <c r="P126" s="18"/>
      <c r="Q126" s="18"/>
      <c r="R126" s="18"/>
    </row>
    <row r="127" spans="2:18">
      <c r="B127" s="18"/>
      <c r="C127" s="18"/>
      <c r="D127" s="18"/>
      <c r="E127" s="18"/>
      <c r="F127" s="18"/>
      <c r="G127" s="18"/>
      <c r="H127" s="18"/>
      <c r="I127" s="18"/>
      <c r="J127" s="18"/>
      <c r="K127" s="18"/>
      <c r="L127" s="18"/>
      <c r="M127" s="18"/>
      <c r="N127" s="18"/>
      <c r="O127" s="18"/>
      <c r="P127" s="18"/>
      <c r="Q127" s="18"/>
      <c r="R127" s="18"/>
    </row>
    <row r="128" spans="2:18">
      <c r="B128" s="18"/>
      <c r="C128" s="18"/>
      <c r="D128" s="18"/>
      <c r="E128" s="18"/>
      <c r="F128" s="18"/>
      <c r="G128" s="18"/>
      <c r="H128" s="18"/>
      <c r="I128" s="18"/>
      <c r="J128" s="18"/>
      <c r="K128" s="18"/>
      <c r="L128" s="18"/>
      <c r="M128" s="18"/>
      <c r="N128" s="18"/>
      <c r="O128" s="18"/>
      <c r="P128" s="18"/>
      <c r="Q128" s="18"/>
      <c r="R128" s="18"/>
    </row>
    <row r="129" spans="2:18">
      <c r="B129" s="18"/>
      <c r="C129" s="18"/>
      <c r="D129" s="18"/>
      <c r="E129" s="18"/>
      <c r="F129" s="18"/>
      <c r="G129" s="18"/>
      <c r="H129" s="18"/>
      <c r="I129" s="18"/>
      <c r="J129" s="18"/>
      <c r="K129" s="18"/>
      <c r="L129" s="18"/>
      <c r="M129" s="18"/>
      <c r="N129" s="18"/>
      <c r="O129" s="18"/>
      <c r="P129" s="18"/>
      <c r="Q129" s="18"/>
      <c r="R129" s="18"/>
    </row>
    <row r="130" spans="2:18">
      <c r="B130" s="18"/>
      <c r="C130" s="18"/>
      <c r="D130" s="18"/>
      <c r="E130" s="18"/>
      <c r="F130" s="18"/>
      <c r="G130" s="18"/>
      <c r="H130" s="18"/>
      <c r="I130" s="18"/>
      <c r="J130" s="18"/>
      <c r="K130" s="18"/>
      <c r="L130" s="18"/>
      <c r="M130" s="18"/>
      <c r="N130" s="18"/>
      <c r="O130" s="18"/>
      <c r="P130" s="18"/>
      <c r="Q130" s="18"/>
      <c r="R130" s="18"/>
    </row>
    <row r="131" spans="2:18">
      <c r="B131" s="18"/>
      <c r="C131" s="18"/>
      <c r="D131" s="18"/>
      <c r="E131" s="18"/>
      <c r="F131" s="18"/>
      <c r="G131" s="18"/>
      <c r="H131" s="18"/>
      <c r="I131" s="18"/>
      <c r="J131" s="18"/>
      <c r="K131" s="18"/>
      <c r="L131" s="18"/>
      <c r="M131" s="18"/>
      <c r="N131" s="18"/>
      <c r="O131" s="18"/>
      <c r="P131" s="18"/>
      <c r="Q131" s="18"/>
      <c r="R131" s="18"/>
    </row>
    <row r="132" spans="2:18">
      <c r="B132" s="18"/>
      <c r="C132" s="18"/>
      <c r="D132" s="18"/>
      <c r="E132" s="18"/>
      <c r="F132" s="18"/>
      <c r="G132" s="18"/>
      <c r="H132" s="18"/>
      <c r="I132" s="18"/>
      <c r="J132" s="18"/>
      <c r="K132" s="18"/>
      <c r="L132" s="18"/>
      <c r="M132" s="18"/>
      <c r="N132" s="18"/>
      <c r="O132" s="18"/>
      <c r="P132" s="18"/>
      <c r="Q132" s="18"/>
      <c r="R132" s="18"/>
    </row>
    <row r="133" spans="2:18">
      <c r="B133" s="18"/>
      <c r="C133" s="18"/>
      <c r="D133" s="18"/>
      <c r="E133" s="18"/>
      <c r="F133" s="18"/>
      <c r="G133" s="18"/>
      <c r="H133" s="18"/>
      <c r="I133" s="18"/>
      <c r="J133" s="18"/>
      <c r="K133" s="18"/>
      <c r="L133" s="18"/>
      <c r="M133" s="18"/>
      <c r="N133" s="18"/>
      <c r="O133" s="18"/>
      <c r="P133" s="18"/>
      <c r="Q133" s="18"/>
      <c r="R133" s="18"/>
    </row>
    <row r="134" spans="2:18">
      <c r="B134" s="18"/>
      <c r="C134" s="18"/>
      <c r="D134" s="18"/>
      <c r="E134" s="18"/>
      <c r="F134" s="18"/>
      <c r="G134" s="18"/>
      <c r="H134" s="18"/>
      <c r="I134" s="18"/>
      <c r="J134" s="18"/>
      <c r="K134" s="18"/>
      <c r="L134" s="18"/>
      <c r="M134" s="18"/>
      <c r="N134" s="18"/>
      <c r="O134" s="18"/>
      <c r="P134" s="18"/>
      <c r="Q134" s="18"/>
      <c r="R134" s="18"/>
    </row>
    <row r="135" spans="2:18">
      <c r="B135" s="18"/>
      <c r="C135" s="18"/>
      <c r="D135" s="18"/>
      <c r="E135" s="18"/>
      <c r="F135" s="18"/>
      <c r="G135" s="18"/>
      <c r="H135" s="18"/>
      <c r="I135" s="18"/>
      <c r="J135" s="18"/>
      <c r="K135" s="18"/>
      <c r="L135" s="18"/>
      <c r="M135" s="18"/>
      <c r="N135" s="18"/>
      <c r="O135" s="18"/>
      <c r="P135" s="18"/>
      <c r="Q135" s="18"/>
      <c r="R135" s="18"/>
    </row>
    <row r="136" spans="2:18">
      <c r="B136" s="18"/>
      <c r="C136" s="18"/>
      <c r="D136" s="18"/>
      <c r="E136" s="18"/>
      <c r="F136" s="18"/>
      <c r="G136" s="18"/>
      <c r="H136" s="18"/>
      <c r="I136" s="18"/>
      <c r="J136" s="18"/>
      <c r="K136" s="18"/>
      <c r="L136" s="18"/>
      <c r="M136" s="18"/>
      <c r="N136" s="18"/>
      <c r="O136" s="18"/>
      <c r="P136" s="18"/>
      <c r="Q136" s="18"/>
      <c r="R136" s="18"/>
    </row>
    <row r="137" spans="2:18">
      <c r="B137" s="18"/>
      <c r="C137" s="18"/>
      <c r="D137" s="18"/>
      <c r="E137" s="18"/>
      <c r="F137" s="18"/>
      <c r="G137" s="18"/>
      <c r="H137" s="18"/>
      <c r="I137" s="18"/>
      <c r="J137" s="18"/>
      <c r="K137" s="18"/>
      <c r="L137" s="18"/>
      <c r="M137" s="18"/>
      <c r="N137" s="18"/>
      <c r="O137" s="18"/>
      <c r="P137" s="18"/>
      <c r="Q137" s="18"/>
      <c r="R137" s="18"/>
    </row>
    <row r="138" spans="2:18">
      <c r="B138" s="18"/>
      <c r="C138" s="18"/>
      <c r="D138" s="18"/>
      <c r="E138" s="18"/>
      <c r="F138" s="18"/>
      <c r="G138" s="18"/>
      <c r="H138" s="18"/>
      <c r="I138" s="18"/>
      <c r="J138" s="18"/>
      <c r="K138" s="18"/>
      <c r="L138" s="18"/>
      <c r="M138" s="18"/>
      <c r="N138" s="18"/>
      <c r="O138" s="18"/>
      <c r="P138" s="18"/>
      <c r="Q138" s="18"/>
      <c r="R138" s="18"/>
    </row>
    <row r="139" spans="2:18">
      <c r="B139" s="18"/>
      <c r="C139" s="18"/>
      <c r="D139" s="18"/>
      <c r="E139" s="18"/>
      <c r="F139" s="18"/>
      <c r="G139" s="18"/>
      <c r="H139" s="18"/>
      <c r="I139" s="18"/>
      <c r="J139" s="18"/>
      <c r="K139" s="18"/>
      <c r="L139" s="18"/>
      <c r="M139" s="18"/>
      <c r="N139" s="18"/>
      <c r="O139" s="18"/>
      <c r="P139" s="18"/>
      <c r="Q139" s="18"/>
      <c r="R139" s="18"/>
    </row>
    <row r="140" spans="2:18">
      <c r="B140" s="18"/>
      <c r="C140" s="18"/>
      <c r="D140" s="18"/>
      <c r="E140" s="18"/>
      <c r="F140" s="18"/>
      <c r="G140" s="18"/>
      <c r="H140" s="18"/>
      <c r="I140" s="18"/>
      <c r="J140" s="18"/>
      <c r="K140" s="18"/>
      <c r="L140" s="18"/>
      <c r="M140" s="18"/>
      <c r="N140" s="18"/>
      <c r="O140" s="18"/>
      <c r="P140" s="18"/>
      <c r="Q140" s="18"/>
      <c r="R140" s="18"/>
    </row>
    <row r="141" spans="2:18">
      <c r="B141" s="18"/>
      <c r="C141" s="18"/>
      <c r="D141" s="18"/>
      <c r="E141" s="18"/>
      <c r="F141" s="18"/>
      <c r="G141" s="18"/>
      <c r="H141" s="18"/>
      <c r="I141" s="18"/>
      <c r="J141" s="18"/>
      <c r="K141" s="18"/>
      <c r="L141" s="18"/>
      <c r="M141" s="18"/>
      <c r="N141" s="18"/>
      <c r="O141" s="18"/>
      <c r="P141" s="18"/>
      <c r="Q141" s="18"/>
      <c r="R141" s="18"/>
    </row>
    <row r="142" spans="2:18">
      <c r="B142" s="18"/>
      <c r="C142" s="18"/>
      <c r="D142" s="18"/>
      <c r="E142" s="18"/>
      <c r="F142" s="18"/>
      <c r="G142" s="18"/>
      <c r="H142" s="18"/>
      <c r="I142" s="18"/>
      <c r="J142" s="18"/>
      <c r="K142" s="18"/>
      <c r="L142" s="18"/>
      <c r="M142" s="18"/>
      <c r="N142" s="18"/>
      <c r="O142" s="18"/>
      <c r="P142" s="18"/>
      <c r="Q142" s="18"/>
      <c r="R142" s="18"/>
    </row>
    <row r="143" spans="2:18">
      <c r="B143" s="18"/>
      <c r="C143" s="18"/>
      <c r="D143" s="18"/>
      <c r="E143" s="18"/>
      <c r="F143" s="18"/>
      <c r="G143" s="18"/>
      <c r="H143" s="18"/>
      <c r="I143" s="18"/>
      <c r="J143" s="18"/>
      <c r="K143" s="18"/>
      <c r="L143" s="18"/>
      <c r="M143" s="18"/>
      <c r="N143" s="18"/>
      <c r="O143" s="18"/>
      <c r="P143" s="18"/>
      <c r="Q143" s="18"/>
      <c r="R143" s="18"/>
    </row>
    <row r="144" spans="2:18">
      <c r="B144" s="18"/>
      <c r="C144" s="18"/>
      <c r="D144" s="18"/>
      <c r="E144" s="18"/>
      <c r="F144" s="18"/>
      <c r="G144" s="18"/>
      <c r="H144" s="18"/>
      <c r="I144" s="18"/>
      <c r="J144" s="18"/>
      <c r="K144" s="18"/>
      <c r="L144" s="18"/>
      <c r="M144" s="18"/>
      <c r="N144" s="18"/>
      <c r="O144" s="18"/>
      <c r="P144" s="18"/>
      <c r="Q144" s="18"/>
      <c r="R144" s="18"/>
    </row>
    <row r="145" spans="2:18">
      <c r="B145" s="18"/>
      <c r="C145" s="18"/>
      <c r="D145" s="18"/>
      <c r="E145" s="18"/>
      <c r="F145" s="18"/>
      <c r="G145" s="18"/>
      <c r="H145" s="18"/>
      <c r="I145" s="18"/>
      <c r="J145" s="18"/>
      <c r="K145" s="18"/>
      <c r="L145" s="18"/>
      <c r="M145" s="18"/>
      <c r="N145" s="18"/>
      <c r="O145" s="18"/>
      <c r="P145" s="18"/>
      <c r="Q145" s="18"/>
      <c r="R145" s="18"/>
    </row>
    <row r="146" spans="2:18">
      <c r="B146" s="18"/>
      <c r="C146" s="18"/>
      <c r="D146" s="18"/>
      <c r="E146" s="18"/>
      <c r="F146" s="18"/>
      <c r="G146" s="18"/>
      <c r="H146" s="18"/>
      <c r="I146" s="18"/>
      <c r="J146" s="18"/>
      <c r="K146" s="18"/>
      <c r="L146" s="18"/>
      <c r="M146" s="18"/>
      <c r="N146" s="18"/>
      <c r="O146" s="18"/>
      <c r="P146" s="18"/>
      <c r="Q146" s="18"/>
      <c r="R146" s="18"/>
    </row>
    <row r="147" spans="2:18">
      <c r="B147" s="18"/>
      <c r="C147" s="18"/>
      <c r="D147" s="18"/>
      <c r="E147" s="18"/>
      <c r="F147" s="18"/>
      <c r="G147" s="18"/>
      <c r="H147" s="18"/>
      <c r="I147" s="18"/>
      <c r="J147" s="18"/>
      <c r="K147" s="18"/>
      <c r="L147" s="18"/>
      <c r="M147" s="18"/>
      <c r="N147" s="18"/>
      <c r="O147" s="18"/>
      <c r="P147" s="18"/>
      <c r="Q147" s="18"/>
      <c r="R147" s="18"/>
    </row>
    <row r="148" spans="2:18">
      <c r="B148" s="18"/>
      <c r="C148" s="18"/>
      <c r="D148" s="18"/>
      <c r="E148" s="18"/>
      <c r="F148" s="18"/>
      <c r="G148" s="18"/>
      <c r="H148" s="18"/>
      <c r="I148" s="18"/>
      <c r="J148" s="18"/>
      <c r="K148" s="18"/>
      <c r="L148" s="18"/>
      <c r="M148" s="18"/>
      <c r="N148" s="18"/>
      <c r="O148" s="18"/>
      <c r="P148" s="18"/>
      <c r="Q148" s="18"/>
      <c r="R148" s="18"/>
    </row>
    <row r="149" spans="2:18">
      <c r="B149" s="18"/>
      <c r="C149" s="18"/>
      <c r="D149" s="18"/>
      <c r="E149" s="18"/>
      <c r="F149" s="18"/>
      <c r="G149" s="18"/>
      <c r="H149" s="18"/>
      <c r="I149" s="18"/>
      <c r="J149" s="18"/>
      <c r="K149" s="18"/>
      <c r="L149" s="18"/>
      <c r="M149" s="18"/>
      <c r="N149" s="18"/>
      <c r="O149" s="18"/>
      <c r="P149" s="18"/>
      <c r="Q149" s="18"/>
      <c r="R149" s="18"/>
    </row>
    <row r="150" spans="2:18">
      <c r="B150" s="18"/>
      <c r="C150" s="18"/>
      <c r="D150" s="18"/>
      <c r="E150" s="18"/>
      <c r="F150" s="18"/>
      <c r="G150" s="18"/>
      <c r="H150" s="18"/>
      <c r="I150" s="18"/>
      <c r="J150" s="18"/>
      <c r="K150" s="18"/>
      <c r="L150" s="18"/>
      <c r="M150" s="18"/>
      <c r="N150" s="18"/>
      <c r="O150" s="18"/>
      <c r="P150" s="18"/>
      <c r="Q150" s="18"/>
      <c r="R150" s="18"/>
    </row>
    <row r="151" spans="2:18">
      <c r="B151" s="18"/>
      <c r="C151" s="18"/>
      <c r="D151" s="18"/>
      <c r="E151" s="18"/>
      <c r="F151" s="18"/>
      <c r="G151" s="18"/>
      <c r="H151" s="18"/>
      <c r="I151" s="18"/>
      <c r="J151" s="18"/>
      <c r="K151" s="18"/>
      <c r="L151" s="18"/>
      <c r="M151" s="18"/>
      <c r="N151" s="18"/>
      <c r="O151" s="18"/>
      <c r="P151" s="18"/>
      <c r="Q151" s="18"/>
      <c r="R151" s="18"/>
    </row>
    <row r="152" spans="2:18">
      <c r="B152" s="18"/>
      <c r="C152" s="18"/>
      <c r="D152" s="18"/>
      <c r="E152" s="18"/>
      <c r="F152" s="18"/>
      <c r="G152" s="18"/>
      <c r="H152" s="18"/>
      <c r="I152" s="18"/>
      <c r="J152" s="18"/>
      <c r="K152" s="18"/>
      <c r="L152" s="18"/>
      <c r="M152" s="18"/>
      <c r="N152" s="18"/>
      <c r="O152" s="18"/>
      <c r="P152" s="18"/>
      <c r="Q152" s="18"/>
      <c r="R152" s="18"/>
    </row>
    <row r="153" spans="2:18">
      <c r="B153" s="18"/>
      <c r="C153" s="18"/>
      <c r="D153" s="18"/>
      <c r="E153" s="18"/>
      <c r="F153" s="18"/>
      <c r="G153" s="18"/>
      <c r="H153" s="18"/>
      <c r="I153" s="18"/>
      <c r="J153" s="18"/>
      <c r="K153" s="18"/>
      <c r="L153" s="18"/>
      <c r="M153" s="18"/>
      <c r="N153" s="18"/>
      <c r="O153" s="18"/>
      <c r="P153" s="18"/>
      <c r="Q153" s="18"/>
      <c r="R153" s="18"/>
    </row>
    <row r="154" spans="2:18">
      <c r="B154" s="18"/>
      <c r="C154" s="18"/>
      <c r="D154" s="18"/>
      <c r="E154" s="18"/>
      <c r="F154" s="18"/>
      <c r="G154" s="18"/>
      <c r="H154" s="18"/>
      <c r="I154" s="18"/>
      <c r="J154" s="18"/>
      <c r="K154" s="18"/>
      <c r="L154" s="18"/>
      <c r="M154" s="18"/>
      <c r="N154" s="18"/>
      <c r="O154" s="18"/>
      <c r="P154" s="18"/>
      <c r="Q154" s="18"/>
      <c r="R154" s="18"/>
    </row>
    <row r="155" spans="2:18">
      <c r="B155" s="18"/>
      <c r="C155" s="18"/>
      <c r="D155" s="18"/>
      <c r="E155" s="18"/>
      <c r="F155" s="18"/>
      <c r="G155" s="18"/>
      <c r="H155" s="18"/>
      <c r="I155" s="18"/>
      <c r="J155" s="18"/>
      <c r="K155" s="18"/>
      <c r="L155" s="18"/>
      <c r="M155" s="18"/>
      <c r="N155" s="18"/>
      <c r="O155" s="18"/>
      <c r="P155" s="18"/>
      <c r="Q155" s="18"/>
      <c r="R155" s="18"/>
    </row>
    <row r="156" spans="2:18">
      <c r="B156" s="18"/>
      <c r="C156" s="18"/>
      <c r="D156" s="18"/>
      <c r="E156" s="18"/>
      <c r="F156" s="18"/>
      <c r="G156" s="18"/>
      <c r="H156" s="18"/>
      <c r="I156" s="18"/>
      <c r="J156" s="18"/>
      <c r="K156" s="18"/>
      <c r="L156" s="18"/>
      <c r="M156" s="18"/>
      <c r="N156" s="18"/>
      <c r="O156" s="18"/>
      <c r="P156" s="18"/>
      <c r="Q156" s="18"/>
      <c r="R156" s="18"/>
    </row>
    <row r="157" spans="2:18">
      <c r="B157" s="18"/>
      <c r="C157" s="18"/>
      <c r="D157" s="18"/>
      <c r="E157" s="18"/>
      <c r="F157" s="18"/>
      <c r="G157" s="18"/>
      <c r="H157" s="18"/>
      <c r="I157" s="18"/>
      <c r="J157" s="18"/>
      <c r="K157" s="18"/>
      <c r="L157" s="18"/>
      <c r="M157" s="18"/>
      <c r="N157" s="18"/>
      <c r="O157" s="18"/>
      <c r="P157" s="18"/>
      <c r="Q157" s="18"/>
      <c r="R157" s="18"/>
    </row>
    <row r="158" spans="2:18">
      <c r="B158" s="18"/>
      <c r="C158" s="18"/>
      <c r="D158" s="18"/>
      <c r="E158" s="18"/>
      <c r="F158" s="18"/>
      <c r="G158" s="18"/>
      <c r="H158" s="18"/>
      <c r="I158" s="18"/>
      <c r="J158" s="18"/>
      <c r="K158" s="18"/>
      <c r="L158" s="18"/>
      <c r="M158" s="18"/>
      <c r="N158" s="18"/>
      <c r="O158" s="18"/>
      <c r="P158" s="18"/>
      <c r="Q158" s="18"/>
      <c r="R158" s="18"/>
    </row>
    <row r="159" spans="2:18">
      <c r="B159" s="18"/>
      <c r="C159" s="18"/>
      <c r="D159" s="18"/>
      <c r="E159" s="18"/>
      <c r="F159" s="18"/>
      <c r="G159" s="18"/>
      <c r="H159" s="18"/>
      <c r="I159" s="18"/>
      <c r="J159" s="18"/>
      <c r="K159" s="18"/>
      <c r="L159" s="18"/>
      <c r="M159" s="18"/>
      <c r="N159" s="18"/>
      <c r="O159" s="18"/>
      <c r="P159" s="18"/>
      <c r="Q159" s="18"/>
      <c r="R159" s="18"/>
    </row>
    <row r="160" spans="2:18">
      <c r="B160" s="18"/>
      <c r="C160" s="18"/>
      <c r="D160" s="18"/>
      <c r="E160" s="18"/>
      <c r="F160" s="18"/>
      <c r="G160" s="18"/>
      <c r="H160" s="18"/>
      <c r="I160" s="18"/>
      <c r="J160" s="18"/>
      <c r="K160" s="18"/>
      <c r="L160" s="18"/>
      <c r="M160" s="18"/>
      <c r="N160" s="18"/>
      <c r="O160" s="18"/>
      <c r="P160" s="18"/>
      <c r="Q160" s="18"/>
      <c r="R160" s="18"/>
    </row>
    <row r="161" spans="2:18">
      <c r="B161" s="18"/>
      <c r="C161" s="18"/>
      <c r="D161" s="18"/>
      <c r="E161" s="18"/>
      <c r="F161" s="18"/>
      <c r="G161" s="18"/>
      <c r="H161" s="18"/>
      <c r="I161" s="18"/>
      <c r="J161" s="18"/>
      <c r="K161" s="18"/>
      <c r="L161" s="18"/>
      <c r="M161" s="18"/>
      <c r="N161" s="18"/>
      <c r="O161" s="18"/>
      <c r="P161" s="18"/>
      <c r="Q161" s="18"/>
      <c r="R161" s="18"/>
    </row>
    <row r="162" spans="2:18">
      <c r="B162" s="18"/>
      <c r="C162" s="18"/>
      <c r="D162" s="18"/>
      <c r="E162" s="18"/>
      <c r="F162" s="18"/>
      <c r="G162" s="18"/>
      <c r="H162" s="18"/>
      <c r="I162" s="18"/>
      <c r="J162" s="18"/>
      <c r="K162" s="18"/>
      <c r="L162" s="18"/>
      <c r="M162" s="18"/>
      <c r="N162" s="18"/>
      <c r="O162" s="18"/>
      <c r="P162" s="18"/>
      <c r="Q162" s="18"/>
      <c r="R162" s="18"/>
    </row>
    <row r="163" spans="2:18">
      <c r="B163" s="18"/>
      <c r="C163" s="18"/>
      <c r="D163" s="18"/>
      <c r="E163" s="18"/>
      <c r="F163" s="18"/>
      <c r="G163" s="18"/>
      <c r="H163" s="18"/>
      <c r="I163" s="18"/>
      <c r="J163" s="18"/>
      <c r="K163" s="18"/>
      <c r="L163" s="18"/>
      <c r="M163" s="18"/>
      <c r="N163" s="18"/>
      <c r="O163" s="18"/>
      <c r="P163" s="18"/>
      <c r="Q163" s="18"/>
      <c r="R163" s="18"/>
    </row>
    <row r="164" spans="2:18">
      <c r="B164" s="18"/>
      <c r="C164" s="18"/>
      <c r="D164" s="18"/>
      <c r="E164" s="18"/>
      <c r="F164" s="18"/>
      <c r="G164" s="18"/>
      <c r="H164" s="18"/>
      <c r="I164" s="18"/>
      <c r="J164" s="18"/>
      <c r="K164" s="18"/>
      <c r="L164" s="18"/>
      <c r="M164" s="18"/>
      <c r="N164" s="18"/>
      <c r="O164" s="18"/>
      <c r="P164" s="18"/>
      <c r="Q164" s="18"/>
      <c r="R164" s="18"/>
    </row>
    <row r="165" spans="2:18">
      <c r="B165" s="18"/>
      <c r="C165" s="18"/>
      <c r="D165" s="18"/>
      <c r="E165" s="18"/>
      <c r="F165" s="18"/>
      <c r="G165" s="18"/>
      <c r="H165" s="18"/>
      <c r="I165" s="18"/>
      <c r="J165" s="18"/>
      <c r="K165" s="18"/>
      <c r="L165" s="18"/>
      <c r="M165" s="18"/>
      <c r="N165" s="18"/>
      <c r="O165" s="18"/>
      <c r="P165" s="18"/>
      <c r="Q165" s="18"/>
      <c r="R165" s="18"/>
    </row>
    <row r="166" spans="2:18">
      <c r="B166" s="18"/>
      <c r="C166" s="18"/>
      <c r="D166" s="18"/>
      <c r="E166" s="18"/>
      <c r="F166" s="18"/>
      <c r="G166" s="18"/>
      <c r="H166" s="18"/>
      <c r="I166" s="18"/>
      <c r="J166" s="18"/>
      <c r="K166" s="18"/>
      <c r="L166" s="18"/>
      <c r="M166" s="18"/>
      <c r="N166" s="18"/>
      <c r="O166" s="18"/>
      <c r="P166" s="18"/>
      <c r="Q166" s="18"/>
      <c r="R166" s="18"/>
    </row>
    <row r="167" spans="2:18">
      <c r="B167" s="18"/>
      <c r="C167" s="18"/>
      <c r="D167" s="18"/>
      <c r="E167" s="18"/>
      <c r="F167" s="18"/>
      <c r="G167" s="18"/>
      <c r="H167" s="18"/>
      <c r="I167" s="18"/>
      <c r="J167" s="18"/>
      <c r="K167" s="18"/>
      <c r="L167" s="18"/>
      <c r="M167" s="18"/>
      <c r="N167" s="18"/>
      <c r="O167" s="18"/>
      <c r="P167" s="18"/>
      <c r="Q167" s="18"/>
      <c r="R167" s="18"/>
    </row>
    <row r="168" spans="2:18">
      <c r="B168" s="18"/>
      <c r="C168" s="18"/>
      <c r="D168" s="18"/>
      <c r="E168" s="18"/>
      <c r="F168" s="18"/>
      <c r="G168" s="18"/>
      <c r="H168" s="18"/>
      <c r="I168" s="18"/>
      <c r="J168" s="18"/>
      <c r="K168" s="18"/>
      <c r="L168" s="18"/>
      <c r="M168" s="18"/>
      <c r="N168" s="18"/>
      <c r="O168" s="18"/>
      <c r="P168" s="18"/>
      <c r="Q168" s="18"/>
      <c r="R168" s="18"/>
    </row>
    <row r="169" spans="2:18">
      <c r="B169" s="18"/>
      <c r="C169" s="18"/>
      <c r="D169" s="18"/>
      <c r="E169" s="18"/>
      <c r="F169" s="18"/>
      <c r="G169" s="18"/>
      <c r="H169" s="18"/>
      <c r="I169" s="18"/>
      <c r="J169" s="18"/>
      <c r="K169" s="18"/>
      <c r="L169" s="18"/>
      <c r="M169" s="18"/>
      <c r="N169" s="18"/>
      <c r="O169" s="18"/>
      <c r="P169" s="18"/>
      <c r="Q169" s="18"/>
      <c r="R169" s="18"/>
    </row>
    <row r="170" spans="2:18">
      <c r="B170" s="18"/>
      <c r="C170" s="18"/>
      <c r="D170" s="18"/>
      <c r="E170" s="18"/>
      <c r="F170" s="18"/>
      <c r="G170" s="18"/>
      <c r="H170" s="18"/>
      <c r="I170" s="18"/>
      <c r="J170" s="18"/>
      <c r="K170" s="18"/>
      <c r="L170" s="18"/>
      <c r="M170" s="18"/>
      <c r="N170" s="18"/>
      <c r="O170" s="18"/>
      <c r="P170" s="18"/>
      <c r="Q170" s="18"/>
      <c r="R170" s="18"/>
    </row>
    <row r="171" spans="2:18">
      <c r="B171" s="18"/>
      <c r="C171" s="18"/>
      <c r="D171" s="18"/>
      <c r="E171" s="18"/>
      <c r="F171" s="18"/>
      <c r="G171" s="18"/>
      <c r="H171" s="18"/>
      <c r="I171" s="18"/>
      <c r="J171" s="18"/>
      <c r="K171" s="18"/>
      <c r="L171" s="18"/>
      <c r="M171" s="18"/>
      <c r="N171" s="18"/>
      <c r="O171" s="18"/>
      <c r="P171" s="18"/>
      <c r="Q171" s="18"/>
      <c r="R171" s="18"/>
    </row>
    <row r="172" spans="2:18">
      <c r="B172" s="18"/>
      <c r="C172" s="18"/>
      <c r="D172" s="18"/>
      <c r="E172" s="18"/>
      <c r="F172" s="18"/>
      <c r="G172" s="18"/>
      <c r="H172" s="18"/>
      <c r="I172" s="18"/>
      <c r="J172" s="18"/>
      <c r="K172" s="18"/>
      <c r="L172" s="18"/>
      <c r="M172" s="18"/>
      <c r="N172" s="18"/>
      <c r="O172" s="18"/>
      <c r="P172" s="18"/>
      <c r="Q172" s="18"/>
      <c r="R172" s="18"/>
    </row>
    <row r="173" spans="2:18">
      <c r="B173" s="18"/>
      <c r="C173" s="18"/>
      <c r="D173" s="18"/>
      <c r="E173" s="18"/>
      <c r="F173" s="18"/>
      <c r="G173" s="18"/>
      <c r="H173" s="18"/>
      <c r="I173" s="18"/>
      <c r="J173" s="18"/>
      <c r="K173" s="18"/>
      <c r="L173" s="18"/>
      <c r="M173" s="18"/>
      <c r="N173" s="18"/>
      <c r="O173" s="18"/>
      <c r="P173" s="18"/>
      <c r="Q173" s="18"/>
      <c r="R173" s="18"/>
    </row>
    <row r="174" spans="2:18">
      <c r="B174" s="18"/>
      <c r="C174" s="18"/>
      <c r="D174" s="18"/>
      <c r="E174" s="18"/>
      <c r="F174" s="18"/>
      <c r="G174" s="18"/>
      <c r="H174" s="18"/>
      <c r="I174" s="18"/>
      <c r="J174" s="18"/>
      <c r="K174" s="18"/>
      <c r="L174" s="18"/>
      <c r="M174" s="18"/>
      <c r="N174" s="18"/>
      <c r="O174" s="18"/>
      <c r="P174" s="18"/>
      <c r="Q174" s="18"/>
      <c r="R174" s="18"/>
    </row>
    <row r="175" spans="2:18">
      <c r="B175" s="18"/>
      <c r="C175" s="18"/>
      <c r="D175" s="18"/>
      <c r="E175" s="18"/>
      <c r="F175" s="18"/>
      <c r="G175" s="18"/>
      <c r="H175" s="18"/>
      <c r="I175" s="18"/>
      <c r="J175" s="18"/>
      <c r="K175" s="18"/>
      <c r="L175" s="18"/>
      <c r="M175" s="18"/>
      <c r="N175" s="18"/>
      <c r="O175" s="18"/>
      <c r="P175" s="18"/>
      <c r="Q175" s="18"/>
      <c r="R175" s="18"/>
    </row>
    <row r="176" spans="2:18">
      <c r="B176" s="18"/>
      <c r="C176" s="18"/>
      <c r="D176" s="18"/>
      <c r="E176" s="18"/>
      <c r="F176" s="18"/>
      <c r="G176" s="18"/>
      <c r="H176" s="18"/>
      <c r="I176" s="18"/>
      <c r="J176" s="18"/>
      <c r="K176" s="18"/>
      <c r="L176" s="18"/>
      <c r="M176" s="18"/>
      <c r="N176" s="18"/>
      <c r="O176" s="18"/>
      <c r="P176" s="18"/>
      <c r="Q176" s="18"/>
      <c r="R176" s="18"/>
    </row>
    <row r="177" spans="2:18">
      <c r="B177" s="18"/>
      <c r="C177" s="18"/>
      <c r="D177" s="18"/>
      <c r="E177" s="18"/>
      <c r="F177" s="18"/>
      <c r="G177" s="18"/>
      <c r="H177" s="18"/>
      <c r="I177" s="18"/>
      <c r="J177" s="18"/>
      <c r="K177" s="18"/>
      <c r="L177" s="18"/>
      <c r="M177" s="18"/>
      <c r="N177" s="18"/>
      <c r="O177" s="18"/>
      <c r="P177" s="18"/>
      <c r="Q177" s="18"/>
      <c r="R177" s="18"/>
    </row>
    <row r="178" spans="2:18">
      <c r="B178" s="18"/>
      <c r="C178" s="18"/>
      <c r="D178" s="18"/>
      <c r="E178" s="18"/>
      <c r="F178" s="18"/>
      <c r="G178" s="18"/>
      <c r="H178" s="18"/>
      <c r="I178" s="18"/>
      <c r="J178" s="18"/>
      <c r="K178" s="18"/>
      <c r="L178" s="18"/>
      <c r="M178" s="18"/>
      <c r="N178" s="18"/>
      <c r="O178" s="18"/>
      <c r="P178" s="18"/>
      <c r="Q178" s="18"/>
      <c r="R178" s="18"/>
    </row>
    <row r="179" spans="2:18">
      <c r="B179" s="18"/>
      <c r="C179" s="18"/>
      <c r="D179" s="18"/>
      <c r="E179" s="18"/>
      <c r="F179" s="18"/>
      <c r="G179" s="18"/>
      <c r="H179" s="18"/>
      <c r="I179" s="18"/>
      <c r="J179" s="18"/>
      <c r="K179" s="18"/>
      <c r="L179" s="18"/>
      <c r="M179" s="18"/>
      <c r="N179" s="18"/>
      <c r="O179" s="18"/>
      <c r="P179" s="18"/>
      <c r="Q179" s="18"/>
      <c r="R179" s="18"/>
    </row>
    <row r="180" spans="2:18">
      <c r="B180" s="18"/>
      <c r="C180" s="18"/>
      <c r="D180" s="18"/>
      <c r="E180" s="18"/>
      <c r="F180" s="18"/>
      <c r="G180" s="18"/>
      <c r="H180" s="18"/>
      <c r="I180" s="18"/>
      <c r="J180" s="18"/>
      <c r="K180" s="18"/>
      <c r="L180" s="18"/>
      <c r="M180" s="18"/>
      <c r="N180" s="18"/>
      <c r="O180" s="18"/>
      <c r="P180" s="18"/>
      <c r="Q180" s="18"/>
      <c r="R180" s="18"/>
    </row>
    <row r="181" spans="2:18">
      <c r="B181" s="18"/>
      <c r="C181" s="18"/>
      <c r="D181" s="18"/>
      <c r="E181" s="18"/>
      <c r="F181" s="18"/>
      <c r="G181" s="18"/>
      <c r="H181" s="18"/>
      <c r="I181" s="18"/>
      <c r="J181" s="18"/>
      <c r="K181" s="18"/>
      <c r="L181" s="18"/>
      <c r="M181" s="18"/>
      <c r="N181" s="18"/>
      <c r="O181" s="18"/>
      <c r="P181" s="18"/>
      <c r="Q181" s="18"/>
      <c r="R181" s="18"/>
    </row>
    <row r="182" spans="2:18">
      <c r="B182" s="18"/>
      <c r="C182" s="18"/>
      <c r="D182" s="18"/>
      <c r="E182" s="18"/>
      <c r="F182" s="18"/>
      <c r="G182" s="18"/>
      <c r="H182" s="18"/>
      <c r="I182" s="18"/>
      <c r="J182" s="18"/>
      <c r="K182" s="18"/>
      <c r="L182" s="18"/>
      <c r="M182" s="18"/>
      <c r="N182" s="18"/>
      <c r="O182" s="18"/>
      <c r="P182" s="18"/>
      <c r="Q182" s="18"/>
      <c r="R182" s="18"/>
    </row>
    <row r="183" spans="2:18">
      <c r="B183" s="18"/>
      <c r="C183" s="18"/>
      <c r="D183" s="18"/>
      <c r="E183" s="18"/>
      <c r="F183" s="18"/>
      <c r="G183" s="18"/>
      <c r="H183" s="18"/>
      <c r="I183" s="18"/>
      <c r="J183" s="18"/>
      <c r="K183" s="18"/>
      <c r="L183" s="18"/>
      <c r="M183" s="18"/>
      <c r="N183" s="18"/>
      <c r="O183" s="18"/>
      <c r="P183" s="18"/>
      <c r="Q183" s="18"/>
      <c r="R183" s="18"/>
    </row>
    <row r="184" spans="2:18">
      <c r="B184" s="18"/>
      <c r="C184" s="18"/>
      <c r="D184" s="18"/>
      <c r="E184" s="18"/>
      <c r="F184" s="18"/>
      <c r="G184" s="18"/>
      <c r="H184" s="18"/>
      <c r="I184" s="18"/>
      <c r="J184" s="18"/>
      <c r="K184" s="18"/>
      <c r="L184" s="18"/>
      <c r="M184" s="18"/>
      <c r="N184" s="18"/>
      <c r="O184" s="18"/>
      <c r="P184" s="18"/>
      <c r="Q184" s="18"/>
      <c r="R184" s="18"/>
    </row>
    <row r="185" spans="2:18">
      <c r="B185" s="18"/>
      <c r="C185" s="18"/>
      <c r="D185" s="18"/>
      <c r="E185" s="18"/>
      <c r="F185" s="18"/>
      <c r="G185" s="18"/>
      <c r="H185" s="18"/>
      <c r="I185" s="18"/>
      <c r="J185" s="18"/>
      <c r="K185" s="18"/>
      <c r="L185" s="18"/>
      <c r="M185" s="18"/>
      <c r="N185" s="18"/>
      <c r="O185" s="18"/>
      <c r="P185" s="18"/>
      <c r="Q185" s="18"/>
      <c r="R185" s="18"/>
    </row>
    <row r="186" spans="2:18">
      <c r="B186" s="18"/>
      <c r="C186" s="18"/>
      <c r="D186" s="18"/>
      <c r="E186" s="18"/>
      <c r="F186" s="18"/>
      <c r="G186" s="18"/>
      <c r="H186" s="18"/>
      <c r="I186" s="18"/>
      <c r="J186" s="18"/>
      <c r="K186" s="18"/>
      <c r="L186" s="18"/>
      <c r="M186" s="18"/>
      <c r="N186" s="18"/>
      <c r="O186" s="18"/>
      <c r="P186" s="18"/>
      <c r="Q186" s="18"/>
      <c r="R186" s="18"/>
    </row>
    <row r="187" spans="2:18">
      <c r="B187" s="18"/>
      <c r="C187" s="18"/>
      <c r="D187" s="18"/>
      <c r="E187" s="18"/>
      <c r="F187" s="18"/>
      <c r="G187" s="18"/>
      <c r="H187" s="18"/>
      <c r="I187" s="18"/>
      <c r="J187" s="18"/>
      <c r="K187" s="18"/>
      <c r="L187" s="18"/>
      <c r="M187" s="18"/>
      <c r="N187" s="18"/>
      <c r="O187" s="18"/>
      <c r="P187" s="18"/>
      <c r="Q187" s="18"/>
      <c r="R187" s="18"/>
    </row>
    <row r="188" spans="2:18">
      <c r="B188" s="18"/>
      <c r="C188" s="18"/>
      <c r="D188" s="18"/>
      <c r="E188" s="18"/>
      <c r="F188" s="18"/>
      <c r="G188" s="18"/>
      <c r="H188" s="18"/>
      <c r="I188" s="18"/>
      <c r="J188" s="18"/>
      <c r="K188" s="18"/>
      <c r="L188" s="18"/>
      <c r="M188" s="18"/>
      <c r="N188" s="18"/>
      <c r="O188" s="18"/>
      <c r="P188" s="18"/>
      <c r="Q188" s="18"/>
      <c r="R188" s="18"/>
    </row>
    <row r="189" spans="2:18">
      <c r="B189" s="18"/>
      <c r="C189" s="18"/>
      <c r="D189" s="18"/>
      <c r="E189" s="18"/>
      <c r="F189" s="18"/>
      <c r="G189" s="18"/>
      <c r="H189" s="18"/>
      <c r="I189" s="18"/>
      <c r="J189" s="18"/>
      <c r="K189" s="18"/>
      <c r="L189" s="18"/>
      <c r="M189" s="18"/>
      <c r="N189" s="18"/>
      <c r="O189" s="18"/>
      <c r="P189" s="18"/>
      <c r="Q189" s="18"/>
      <c r="R189" s="18"/>
    </row>
    <row r="190" spans="2:18">
      <c r="B190" s="18"/>
      <c r="C190" s="18"/>
      <c r="D190" s="18"/>
      <c r="E190" s="18"/>
      <c r="F190" s="18"/>
      <c r="G190" s="18"/>
      <c r="H190" s="18"/>
      <c r="I190" s="18"/>
      <c r="J190" s="18"/>
      <c r="K190" s="18"/>
      <c r="L190" s="18"/>
      <c r="M190" s="18"/>
      <c r="N190" s="18"/>
      <c r="O190" s="18"/>
      <c r="P190" s="18"/>
      <c r="Q190" s="18"/>
      <c r="R190" s="18"/>
    </row>
    <row r="191" spans="2:18">
      <c r="B191" s="18"/>
      <c r="C191" s="18"/>
      <c r="D191" s="18"/>
      <c r="E191" s="18"/>
      <c r="F191" s="18"/>
      <c r="G191" s="18"/>
      <c r="H191" s="18"/>
      <c r="I191" s="18"/>
      <c r="J191" s="18"/>
      <c r="K191" s="18"/>
      <c r="L191" s="18"/>
      <c r="M191" s="18"/>
      <c r="N191" s="18"/>
      <c r="O191" s="18"/>
      <c r="P191" s="18"/>
      <c r="Q191" s="18"/>
      <c r="R191" s="18"/>
    </row>
    <row r="192" spans="2:18">
      <c r="B192" s="18"/>
      <c r="C192" s="18"/>
      <c r="D192" s="18"/>
      <c r="E192" s="18"/>
      <c r="F192" s="18"/>
      <c r="G192" s="18"/>
      <c r="H192" s="18"/>
      <c r="I192" s="18"/>
      <c r="J192" s="18"/>
      <c r="K192" s="18"/>
      <c r="L192" s="18"/>
      <c r="M192" s="18"/>
      <c r="N192" s="18"/>
      <c r="O192" s="18"/>
      <c r="P192" s="18"/>
      <c r="Q192" s="18"/>
      <c r="R192" s="18"/>
    </row>
    <row r="193" spans="2:18">
      <c r="B193" s="18"/>
      <c r="C193" s="18"/>
      <c r="D193" s="18"/>
      <c r="E193" s="18"/>
      <c r="F193" s="18"/>
      <c r="G193" s="18"/>
      <c r="H193" s="18"/>
      <c r="I193" s="18"/>
      <c r="J193" s="18"/>
      <c r="K193" s="18"/>
      <c r="L193" s="18"/>
      <c r="M193" s="18"/>
      <c r="N193" s="18"/>
      <c r="O193" s="18"/>
      <c r="P193" s="18"/>
      <c r="Q193" s="18"/>
      <c r="R193" s="18"/>
    </row>
    <row r="194" spans="2:18">
      <c r="B194" s="18"/>
      <c r="C194" s="18"/>
      <c r="D194" s="18"/>
      <c r="E194" s="18"/>
      <c r="F194" s="18"/>
      <c r="G194" s="18"/>
      <c r="H194" s="18"/>
      <c r="I194" s="18"/>
      <c r="J194" s="18"/>
      <c r="K194" s="18"/>
      <c r="L194" s="18"/>
      <c r="M194" s="18"/>
      <c r="N194" s="18"/>
      <c r="O194" s="18"/>
      <c r="P194" s="18"/>
      <c r="Q194" s="18"/>
      <c r="R194" s="18"/>
    </row>
    <row r="195" spans="2:18">
      <c r="B195" s="18"/>
      <c r="C195" s="18"/>
      <c r="D195" s="18"/>
      <c r="E195" s="18"/>
      <c r="F195" s="18"/>
      <c r="G195" s="18"/>
      <c r="H195" s="18"/>
      <c r="I195" s="18"/>
      <c r="J195" s="18"/>
      <c r="K195" s="18"/>
      <c r="L195" s="18"/>
      <c r="M195" s="18"/>
      <c r="N195" s="18"/>
      <c r="O195" s="18"/>
      <c r="P195" s="18"/>
      <c r="Q195" s="18"/>
      <c r="R195" s="18"/>
    </row>
    <row r="196" spans="2:18">
      <c r="B196" s="18"/>
      <c r="C196" s="18"/>
      <c r="D196" s="18"/>
      <c r="E196" s="18"/>
      <c r="F196" s="18"/>
      <c r="G196" s="18"/>
      <c r="H196" s="18"/>
      <c r="I196" s="18"/>
      <c r="J196" s="18"/>
      <c r="K196" s="18"/>
      <c r="L196" s="18"/>
      <c r="M196" s="18"/>
      <c r="N196" s="18"/>
      <c r="O196" s="18"/>
      <c r="P196" s="18"/>
      <c r="Q196" s="18"/>
      <c r="R196" s="18"/>
    </row>
    <row r="197" spans="2:18">
      <c r="B197" s="18"/>
      <c r="C197" s="18"/>
      <c r="D197" s="18"/>
      <c r="E197" s="18"/>
      <c r="F197" s="18"/>
      <c r="G197" s="18"/>
      <c r="H197" s="18"/>
      <c r="I197" s="18"/>
      <c r="J197" s="18"/>
      <c r="K197" s="18"/>
      <c r="L197" s="18"/>
      <c r="M197" s="18"/>
      <c r="N197" s="18"/>
      <c r="O197" s="18"/>
      <c r="P197" s="18"/>
      <c r="Q197" s="18"/>
      <c r="R197" s="18"/>
    </row>
    <row r="198" spans="2:18">
      <c r="B198" s="18"/>
      <c r="C198" s="18"/>
      <c r="D198" s="18"/>
      <c r="E198" s="18"/>
      <c r="F198" s="18"/>
      <c r="G198" s="18"/>
      <c r="H198" s="18"/>
      <c r="I198" s="18"/>
      <c r="J198" s="18"/>
      <c r="K198" s="18"/>
      <c r="L198" s="18"/>
      <c r="M198" s="18"/>
      <c r="N198" s="18"/>
      <c r="O198" s="18"/>
      <c r="P198" s="18"/>
      <c r="Q198" s="18"/>
      <c r="R198" s="18"/>
    </row>
    <row r="199" spans="2:18">
      <c r="B199" s="18"/>
      <c r="C199" s="18"/>
      <c r="D199" s="18"/>
      <c r="E199" s="18"/>
      <c r="F199" s="18"/>
      <c r="G199" s="18"/>
      <c r="H199" s="18"/>
      <c r="I199" s="18"/>
      <c r="J199" s="18"/>
      <c r="K199" s="18"/>
      <c r="L199" s="18"/>
      <c r="M199" s="18"/>
      <c r="N199" s="18"/>
      <c r="O199" s="18"/>
      <c r="P199" s="18"/>
      <c r="Q199" s="18"/>
      <c r="R199" s="18"/>
    </row>
    <row r="200" spans="2:18">
      <c r="B200" s="18"/>
      <c r="C200" s="18"/>
      <c r="D200" s="18"/>
      <c r="E200" s="18"/>
      <c r="F200" s="18"/>
      <c r="G200" s="18"/>
      <c r="H200" s="18"/>
      <c r="I200" s="18"/>
      <c r="J200" s="18"/>
      <c r="K200" s="18"/>
      <c r="L200" s="18"/>
      <c r="M200" s="18"/>
      <c r="N200" s="18"/>
      <c r="O200" s="18"/>
      <c r="P200" s="18"/>
      <c r="Q200" s="18"/>
      <c r="R200" s="18"/>
    </row>
    <row r="201" spans="2:18">
      <c r="B201" s="18"/>
      <c r="C201" s="18"/>
      <c r="D201" s="18"/>
      <c r="E201" s="18"/>
      <c r="F201" s="18"/>
      <c r="G201" s="18"/>
      <c r="H201" s="18"/>
      <c r="I201" s="18"/>
      <c r="J201" s="18"/>
      <c r="K201" s="18"/>
      <c r="L201" s="18"/>
      <c r="M201" s="18"/>
      <c r="N201" s="18"/>
      <c r="O201" s="18"/>
      <c r="P201" s="18"/>
      <c r="Q201" s="18"/>
      <c r="R201" s="18"/>
    </row>
    <row r="202" spans="2:18">
      <c r="B202" s="18"/>
      <c r="C202" s="18"/>
      <c r="D202" s="18"/>
      <c r="E202" s="18"/>
      <c r="F202" s="18"/>
      <c r="G202" s="18"/>
      <c r="H202" s="18"/>
      <c r="I202" s="18"/>
      <c r="J202" s="18"/>
      <c r="K202" s="18"/>
      <c r="L202" s="18"/>
      <c r="M202" s="18"/>
      <c r="N202" s="18"/>
      <c r="O202" s="18"/>
      <c r="P202" s="18"/>
      <c r="Q202" s="18"/>
      <c r="R202" s="18"/>
    </row>
    <row r="203" spans="2:18">
      <c r="B203" s="18"/>
      <c r="C203" s="18"/>
      <c r="D203" s="18"/>
      <c r="E203" s="18"/>
      <c r="F203" s="18"/>
      <c r="G203" s="18"/>
      <c r="H203" s="18"/>
      <c r="I203" s="18"/>
      <c r="J203" s="18"/>
      <c r="K203" s="18"/>
      <c r="L203" s="18"/>
      <c r="M203" s="18"/>
      <c r="N203" s="18"/>
      <c r="O203" s="18"/>
      <c r="P203" s="18"/>
      <c r="Q203" s="18"/>
      <c r="R203" s="18"/>
    </row>
    <row r="204" spans="2:18">
      <c r="B204" s="18"/>
      <c r="C204" s="18"/>
      <c r="D204" s="18"/>
      <c r="E204" s="18"/>
      <c r="F204" s="18"/>
      <c r="G204" s="18"/>
      <c r="H204" s="18"/>
      <c r="I204" s="18"/>
      <c r="J204" s="18"/>
      <c r="K204" s="18"/>
      <c r="L204" s="18"/>
      <c r="M204" s="18"/>
      <c r="N204" s="18"/>
      <c r="O204" s="18"/>
      <c r="P204" s="18"/>
      <c r="Q204" s="18"/>
      <c r="R204" s="18"/>
    </row>
    <row r="205" spans="2:18">
      <c r="B205" s="18"/>
      <c r="C205" s="18"/>
      <c r="D205" s="18"/>
      <c r="E205" s="18"/>
      <c r="F205" s="18"/>
      <c r="G205" s="18"/>
      <c r="H205" s="18"/>
      <c r="I205" s="18"/>
      <c r="J205" s="18"/>
      <c r="K205" s="18"/>
      <c r="L205" s="18"/>
      <c r="M205" s="18"/>
      <c r="N205" s="18"/>
      <c r="O205" s="18"/>
      <c r="P205" s="18"/>
      <c r="Q205" s="18"/>
      <c r="R205" s="18"/>
    </row>
    <row r="206" spans="2:18">
      <c r="B206" s="18"/>
      <c r="C206" s="18"/>
      <c r="D206" s="18"/>
      <c r="E206" s="18"/>
      <c r="F206" s="18"/>
      <c r="G206" s="18"/>
      <c r="H206" s="18"/>
      <c r="I206" s="18"/>
      <c r="J206" s="18"/>
      <c r="K206" s="18"/>
      <c r="L206" s="18"/>
      <c r="M206" s="18"/>
      <c r="N206" s="18"/>
      <c r="O206" s="18"/>
      <c r="P206" s="18"/>
      <c r="Q206" s="18"/>
      <c r="R206" s="18"/>
    </row>
    <row r="207" spans="2:18">
      <c r="B207" s="18"/>
      <c r="C207" s="18"/>
      <c r="D207" s="18"/>
      <c r="E207" s="18"/>
      <c r="F207" s="18"/>
      <c r="G207" s="18"/>
      <c r="H207" s="18"/>
      <c r="I207" s="18"/>
      <c r="J207" s="18"/>
      <c r="K207" s="18"/>
      <c r="L207" s="18"/>
      <c r="M207" s="18"/>
      <c r="N207" s="18"/>
      <c r="O207" s="18"/>
      <c r="P207" s="18"/>
      <c r="Q207" s="18"/>
      <c r="R207" s="18"/>
    </row>
    <row r="208" spans="2:18">
      <c r="B208" s="18"/>
      <c r="C208" s="18"/>
      <c r="D208" s="18"/>
      <c r="E208" s="18"/>
      <c r="F208" s="18"/>
      <c r="G208" s="18"/>
      <c r="H208" s="18"/>
      <c r="I208" s="18"/>
      <c r="J208" s="18"/>
      <c r="K208" s="18"/>
      <c r="L208" s="18"/>
      <c r="M208" s="18"/>
      <c r="N208" s="18"/>
      <c r="O208" s="18"/>
      <c r="P208" s="18"/>
      <c r="Q208" s="18"/>
      <c r="R208" s="18"/>
    </row>
    <row r="209" spans="2:18">
      <c r="B209" s="18"/>
      <c r="C209" s="18"/>
      <c r="D209" s="18"/>
      <c r="E209" s="18"/>
      <c r="F209" s="18"/>
      <c r="G209" s="18"/>
      <c r="H209" s="18"/>
      <c r="I209" s="18"/>
      <c r="J209" s="18"/>
      <c r="K209" s="18"/>
      <c r="L209" s="18"/>
      <c r="M209" s="18"/>
      <c r="N209" s="18"/>
      <c r="O209" s="18"/>
      <c r="P209" s="18"/>
      <c r="Q209" s="18"/>
      <c r="R209" s="18"/>
    </row>
    <row r="210" spans="2:18">
      <c r="B210" s="18"/>
      <c r="C210" s="18"/>
      <c r="D210" s="18"/>
      <c r="E210" s="18"/>
      <c r="F210" s="18"/>
      <c r="G210" s="18"/>
      <c r="H210" s="18"/>
      <c r="I210" s="18"/>
      <c r="J210" s="18"/>
      <c r="K210" s="18"/>
      <c r="L210" s="18"/>
      <c r="M210" s="18"/>
      <c r="N210" s="18"/>
      <c r="O210" s="18"/>
      <c r="P210" s="18"/>
      <c r="Q210" s="18"/>
      <c r="R210" s="18"/>
    </row>
    <row r="211" spans="2:18">
      <c r="B211" s="18"/>
      <c r="C211" s="18"/>
      <c r="D211" s="18"/>
      <c r="E211" s="18"/>
      <c r="F211" s="18"/>
      <c r="G211" s="18"/>
      <c r="H211" s="18"/>
      <c r="I211" s="18"/>
      <c r="J211" s="18"/>
      <c r="K211" s="18"/>
      <c r="L211" s="18"/>
      <c r="M211" s="18"/>
      <c r="N211" s="18"/>
      <c r="O211" s="18"/>
      <c r="P211" s="18"/>
      <c r="Q211" s="18"/>
      <c r="R211" s="18"/>
    </row>
    <row r="212" spans="2:18">
      <c r="B212" s="18"/>
      <c r="C212" s="18"/>
      <c r="D212" s="18"/>
      <c r="E212" s="18"/>
      <c r="F212" s="18"/>
      <c r="G212" s="18"/>
      <c r="H212" s="18"/>
      <c r="I212" s="18"/>
      <c r="J212" s="18"/>
      <c r="K212" s="18"/>
      <c r="L212" s="18"/>
      <c r="M212" s="18"/>
      <c r="N212" s="18"/>
      <c r="O212" s="18"/>
      <c r="P212" s="18"/>
      <c r="Q212" s="18"/>
      <c r="R212" s="18"/>
    </row>
    <row r="213" spans="2:18">
      <c r="B213" s="18"/>
      <c r="C213" s="18"/>
      <c r="D213" s="18"/>
      <c r="E213" s="18"/>
      <c r="F213" s="18"/>
      <c r="G213" s="18"/>
      <c r="H213" s="18"/>
      <c r="I213" s="18"/>
      <c r="J213" s="18"/>
      <c r="K213" s="18"/>
      <c r="L213" s="18"/>
      <c r="M213" s="18"/>
      <c r="N213" s="18"/>
      <c r="O213" s="18"/>
      <c r="P213" s="18"/>
      <c r="Q213" s="18"/>
      <c r="R213" s="18"/>
    </row>
    <row r="214" spans="2:18">
      <c r="B214" s="18"/>
      <c r="C214" s="18"/>
      <c r="D214" s="18"/>
      <c r="E214" s="18"/>
      <c r="F214" s="18"/>
      <c r="G214" s="18"/>
      <c r="H214" s="18"/>
      <c r="I214" s="18"/>
      <c r="J214" s="18"/>
      <c r="K214" s="18"/>
      <c r="L214" s="18"/>
      <c r="M214" s="18"/>
      <c r="N214" s="18"/>
      <c r="O214" s="18"/>
      <c r="P214" s="18"/>
      <c r="Q214" s="18"/>
      <c r="R214" s="18"/>
    </row>
    <row r="215" spans="2:18">
      <c r="B215" s="18"/>
      <c r="C215" s="18"/>
      <c r="D215" s="18"/>
      <c r="E215" s="18"/>
      <c r="F215" s="18"/>
      <c r="G215" s="18"/>
      <c r="H215" s="18"/>
      <c r="I215" s="18"/>
      <c r="J215" s="18"/>
      <c r="K215" s="18"/>
      <c r="L215" s="18"/>
      <c r="M215" s="18"/>
      <c r="N215" s="18"/>
      <c r="O215" s="18"/>
      <c r="P215" s="18"/>
      <c r="Q215" s="18"/>
      <c r="R215" s="18"/>
    </row>
    <row r="216" spans="2:18">
      <c r="B216" s="18"/>
      <c r="C216" s="18"/>
      <c r="D216" s="18"/>
      <c r="E216" s="18"/>
      <c r="F216" s="18"/>
      <c r="G216" s="18"/>
      <c r="H216" s="18"/>
      <c r="I216" s="18"/>
      <c r="J216" s="18"/>
      <c r="K216" s="18"/>
      <c r="L216" s="18"/>
      <c r="M216" s="18"/>
      <c r="N216" s="18"/>
      <c r="O216" s="18"/>
      <c r="P216" s="18"/>
      <c r="Q216" s="18"/>
      <c r="R216" s="18"/>
    </row>
    <row r="217" spans="2:18">
      <c r="B217" s="18"/>
      <c r="C217" s="18"/>
      <c r="D217" s="18"/>
      <c r="E217" s="18"/>
      <c r="F217" s="18"/>
      <c r="G217" s="18"/>
      <c r="H217" s="18"/>
      <c r="I217" s="18"/>
      <c r="J217" s="18"/>
      <c r="K217" s="18"/>
      <c r="L217" s="18"/>
      <c r="M217" s="18"/>
      <c r="N217" s="18"/>
      <c r="O217" s="18"/>
      <c r="P217" s="18"/>
      <c r="Q217" s="18"/>
      <c r="R217" s="18"/>
    </row>
    <row r="218" spans="2:18">
      <c r="B218" s="18"/>
      <c r="C218" s="18"/>
      <c r="D218" s="18"/>
      <c r="E218" s="18"/>
      <c r="F218" s="18"/>
      <c r="G218" s="18"/>
      <c r="H218" s="18"/>
      <c r="I218" s="18"/>
      <c r="J218" s="18"/>
      <c r="K218" s="18"/>
      <c r="L218" s="18"/>
      <c r="M218" s="18"/>
      <c r="N218" s="18"/>
      <c r="O218" s="18"/>
      <c r="P218" s="18"/>
      <c r="Q218" s="18"/>
      <c r="R218" s="18"/>
    </row>
    <row r="219" spans="2:18">
      <c r="B219" s="18"/>
      <c r="C219" s="18"/>
      <c r="D219" s="18"/>
      <c r="E219" s="18"/>
      <c r="F219" s="18"/>
      <c r="G219" s="18"/>
      <c r="H219" s="18"/>
      <c r="I219" s="18"/>
      <c r="J219" s="18"/>
      <c r="K219" s="18"/>
      <c r="L219" s="18"/>
      <c r="M219" s="18"/>
      <c r="N219" s="18"/>
      <c r="O219" s="18"/>
      <c r="P219" s="18"/>
      <c r="Q219" s="18"/>
      <c r="R219" s="18"/>
    </row>
    <row r="220" spans="2:18">
      <c r="B220" s="18"/>
      <c r="C220" s="18"/>
      <c r="D220" s="18"/>
      <c r="E220" s="18"/>
      <c r="F220" s="18"/>
      <c r="G220" s="18"/>
      <c r="H220" s="18"/>
      <c r="I220" s="18"/>
      <c r="J220" s="18"/>
      <c r="K220" s="18"/>
      <c r="L220" s="18"/>
      <c r="M220" s="18"/>
      <c r="N220" s="18"/>
      <c r="O220" s="18"/>
      <c r="P220" s="18"/>
      <c r="Q220" s="18"/>
      <c r="R220" s="18"/>
    </row>
    <row r="221" spans="2:18">
      <c r="B221" s="18"/>
      <c r="C221" s="18"/>
      <c r="D221" s="18"/>
      <c r="E221" s="18"/>
      <c r="F221" s="18"/>
      <c r="G221" s="18"/>
      <c r="H221" s="18"/>
      <c r="I221" s="18"/>
      <c r="J221" s="18"/>
      <c r="K221" s="18"/>
      <c r="L221" s="18"/>
      <c r="M221" s="18"/>
      <c r="N221" s="18"/>
      <c r="O221" s="18"/>
      <c r="P221" s="18"/>
      <c r="Q221" s="18"/>
      <c r="R221" s="18"/>
    </row>
    <row r="222" spans="2:18">
      <c r="B222" s="18"/>
      <c r="C222" s="18"/>
      <c r="D222" s="18"/>
      <c r="E222" s="18"/>
      <c r="F222" s="18"/>
      <c r="G222" s="18"/>
      <c r="H222" s="18"/>
      <c r="I222" s="18"/>
      <c r="J222" s="18"/>
      <c r="K222" s="18"/>
      <c r="L222" s="18"/>
      <c r="M222" s="18"/>
      <c r="N222" s="18"/>
      <c r="O222" s="18"/>
      <c r="P222" s="18"/>
      <c r="Q222" s="18"/>
      <c r="R222" s="18"/>
    </row>
    <row r="223" spans="2:18">
      <c r="B223" s="18"/>
      <c r="C223" s="18"/>
      <c r="D223" s="18"/>
      <c r="E223" s="18"/>
      <c r="F223" s="18"/>
      <c r="G223" s="18"/>
      <c r="H223" s="18"/>
      <c r="I223" s="18"/>
      <c r="J223" s="18"/>
      <c r="K223" s="18"/>
      <c r="L223" s="18"/>
      <c r="M223" s="18"/>
      <c r="N223" s="18"/>
      <c r="O223" s="18"/>
      <c r="P223" s="18"/>
      <c r="Q223" s="18"/>
      <c r="R223" s="18"/>
    </row>
    <row r="224" spans="2:18">
      <c r="B224" s="18"/>
      <c r="C224" s="18"/>
      <c r="D224" s="18"/>
      <c r="E224" s="18"/>
      <c r="F224" s="18"/>
      <c r="G224" s="18"/>
      <c r="H224" s="18"/>
      <c r="I224" s="18"/>
      <c r="J224" s="18"/>
      <c r="K224" s="18"/>
      <c r="L224" s="18"/>
      <c r="M224" s="18"/>
      <c r="N224" s="18"/>
      <c r="O224" s="18"/>
      <c r="P224" s="18"/>
      <c r="Q224" s="18"/>
      <c r="R224" s="18"/>
    </row>
    <row r="225" spans="2:18">
      <c r="B225" s="18"/>
      <c r="C225" s="18"/>
      <c r="D225" s="18"/>
      <c r="E225" s="18"/>
      <c r="F225" s="18"/>
      <c r="G225" s="18"/>
      <c r="H225" s="18"/>
      <c r="I225" s="18"/>
      <c r="J225" s="18"/>
      <c r="K225" s="18"/>
      <c r="L225" s="18"/>
      <c r="M225" s="18"/>
      <c r="N225" s="18"/>
      <c r="O225" s="18"/>
      <c r="P225" s="18"/>
      <c r="Q225" s="18"/>
      <c r="R225" s="18"/>
    </row>
    <row r="226" spans="2:18">
      <c r="B226" s="18"/>
      <c r="C226" s="18"/>
      <c r="D226" s="18"/>
      <c r="E226" s="18"/>
      <c r="F226" s="18"/>
      <c r="G226" s="18"/>
      <c r="H226" s="18"/>
      <c r="I226" s="18"/>
      <c r="J226" s="18"/>
      <c r="K226" s="18"/>
      <c r="L226" s="18"/>
      <c r="M226" s="18"/>
      <c r="N226" s="18"/>
      <c r="O226" s="18"/>
      <c r="P226" s="18"/>
      <c r="Q226" s="18"/>
      <c r="R226" s="18"/>
    </row>
    <row r="227" spans="2:18">
      <c r="B227" s="18"/>
      <c r="C227" s="18"/>
      <c r="D227" s="18"/>
      <c r="E227" s="18"/>
      <c r="F227" s="18"/>
      <c r="G227" s="18"/>
      <c r="H227" s="18"/>
      <c r="I227" s="18"/>
      <c r="J227" s="18"/>
      <c r="K227" s="18"/>
      <c r="L227" s="18"/>
      <c r="M227" s="18"/>
      <c r="N227" s="18"/>
      <c r="O227" s="18"/>
      <c r="P227" s="18"/>
      <c r="Q227" s="18"/>
      <c r="R227" s="18"/>
    </row>
    <row r="228" spans="2:18">
      <c r="B228" s="18"/>
      <c r="C228" s="18"/>
      <c r="D228" s="18"/>
      <c r="E228" s="18"/>
      <c r="F228" s="18"/>
      <c r="G228" s="18"/>
      <c r="H228" s="18"/>
      <c r="I228" s="18"/>
      <c r="J228" s="18"/>
      <c r="K228" s="18"/>
      <c r="L228" s="18"/>
      <c r="M228" s="18"/>
      <c r="N228" s="18"/>
      <c r="O228" s="18"/>
      <c r="P228" s="18"/>
      <c r="Q228" s="18"/>
      <c r="R228" s="18"/>
    </row>
    <row r="229" spans="2:18">
      <c r="B229" s="18"/>
      <c r="C229" s="18"/>
      <c r="D229" s="18"/>
      <c r="E229" s="18"/>
      <c r="F229" s="18"/>
      <c r="G229" s="18"/>
      <c r="H229" s="18"/>
      <c r="I229" s="18"/>
      <c r="J229" s="18"/>
      <c r="K229" s="18"/>
      <c r="L229" s="18"/>
      <c r="M229" s="18"/>
      <c r="N229" s="18"/>
      <c r="O229" s="18"/>
      <c r="P229" s="18"/>
      <c r="Q229" s="18"/>
      <c r="R229" s="18"/>
    </row>
    <row r="230" spans="2:18">
      <c r="B230" s="18"/>
      <c r="C230" s="18"/>
      <c r="D230" s="18"/>
      <c r="E230" s="18"/>
      <c r="F230" s="18"/>
      <c r="G230" s="18"/>
      <c r="H230" s="18"/>
      <c r="I230" s="18"/>
      <c r="J230" s="18"/>
      <c r="K230" s="18"/>
      <c r="L230" s="18"/>
      <c r="M230" s="18"/>
      <c r="N230" s="18"/>
      <c r="O230" s="18"/>
      <c r="P230" s="18"/>
      <c r="Q230" s="18"/>
      <c r="R230" s="18"/>
    </row>
    <row r="231" spans="2:18">
      <c r="B231" s="18"/>
      <c r="C231" s="18"/>
      <c r="D231" s="18"/>
      <c r="E231" s="18"/>
      <c r="F231" s="18"/>
      <c r="G231" s="18"/>
      <c r="H231" s="18"/>
      <c r="I231" s="18"/>
      <c r="J231" s="18"/>
      <c r="K231" s="18"/>
      <c r="L231" s="18"/>
      <c r="M231" s="18"/>
      <c r="N231" s="18"/>
      <c r="O231" s="18"/>
      <c r="P231" s="18"/>
      <c r="Q231" s="18"/>
      <c r="R231" s="18"/>
    </row>
    <row r="232" spans="2:18">
      <c r="B232" s="18"/>
      <c r="C232" s="18"/>
      <c r="D232" s="18"/>
      <c r="E232" s="18"/>
      <c r="F232" s="18"/>
      <c r="G232" s="18"/>
      <c r="H232" s="18"/>
      <c r="I232" s="18"/>
      <c r="J232" s="18"/>
      <c r="K232" s="18"/>
      <c r="L232" s="18"/>
      <c r="M232" s="18"/>
      <c r="N232" s="18"/>
      <c r="O232" s="18"/>
      <c r="P232" s="18"/>
      <c r="Q232" s="18"/>
      <c r="R232" s="18"/>
    </row>
    <row r="233" spans="2:18">
      <c r="B233" s="18"/>
      <c r="C233" s="18"/>
      <c r="D233" s="18"/>
      <c r="E233" s="18"/>
      <c r="F233" s="18"/>
      <c r="G233" s="18"/>
      <c r="H233" s="18"/>
      <c r="I233" s="18"/>
      <c r="J233" s="18"/>
      <c r="K233" s="18"/>
      <c r="L233" s="18"/>
      <c r="M233" s="18"/>
      <c r="N233" s="18"/>
      <c r="O233" s="18"/>
      <c r="P233" s="18"/>
      <c r="Q233" s="18"/>
      <c r="R233" s="18"/>
    </row>
    <row r="234" spans="2:18">
      <c r="B234" s="18"/>
      <c r="C234" s="18"/>
      <c r="D234" s="18"/>
      <c r="E234" s="18"/>
      <c r="F234" s="18"/>
      <c r="G234" s="18"/>
      <c r="H234" s="18"/>
      <c r="I234" s="18"/>
      <c r="J234" s="18"/>
      <c r="K234" s="18"/>
      <c r="L234" s="18"/>
      <c r="M234" s="18"/>
      <c r="N234" s="18"/>
      <c r="O234" s="18"/>
      <c r="P234" s="18"/>
      <c r="Q234" s="18"/>
      <c r="R234" s="18"/>
    </row>
    <row r="235" spans="2:18">
      <c r="B235" s="18"/>
      <c r="C235" s="18"/>
      <c r="D235" s="18"/>
      <c r="E235" s="18"/>
      <c r="F235" s="18"/>
      <c r="G235" s="18"/>
      <c r="H235" s="18"/>
      <c r="I235" s="18"/>
      <c r="J235" s="18"/>
      <c r="K235" s="18"/>
      <c r="L235" s="18"/>
      <c r="M235" s="18"/>
      <c r="N235" s="18"/>
      <c r="O235" s="18"/>
      <c r="P235" s="18"/>
      <c r="Q235" s="18"/>
      <c r="R235" s="18"/>
    </row>
    <row r="236" spans="2:18">
      <c r="B236" s="18"/>
      <c r="C236" s="18"/>
      <c r="D236" s="18"/>
      <c r="E236" s="18"/>
      <c r="F236" s="18"/>
      <c r="G236" s="18"/>
      <c r="H236" s="18"/>
      <c r="I236" s="18"/>
      <c r="J236" s="18"/>
      <c r="K236" s="18"/>
      <c r="L236" s="18"/>
      <c r="M236" s="18"/>
      <c r="N236" s="18"/>
      <c r="O236" s="18"/>
      <c r="P236" s="18"/>
      <c r="Q236" s="18"/>
      <c r="R236" s="18"/>
    </row>
    <row r="237" spans="2:18">
      <c r="B237" s="18"/>
      <c r="C237" s="18"/>
      <c r="D237" s="18"/>
      <c r="E237" s="18"/>
      <c r="F237" s="18"/>
      <c r="G237" s="18"/>
      <c r="H237" s="18"/>
      <c r="I237" s="18"/>
      <c r="J237" s="18"/>
      <c r="K237" s="18"/>
      <c r="L237" s="18"/>
      <c r="M237" s="18"/>
      <c r="N237" s="18"/>
      <c r="O237" s="18"/>
      <c r="P237" s="18"/>
      <c r="Q237" s="18"/>
      <c r="R237" s="18"/>
    </row>
    <row r="238" spans="2:18">
      <c r="B238" s="18"/>
      <c r="C238" s="18"/>
      <c r="D238" s="18"/>
      <c r="E238" s="18"/>
      <c r="F238" s="18"/>
      <c r="G238" s="18"/>
      <c r="H238" s="18"/>
      <c r="I238" s="18"/>
      <c r="J238" s="18"/>
      <c r="K238" s="18"/>
      <c r="L238" s="18"/>
      <c r="M238" s="18"/>
      <c r="N238" s="18"/>
      <c r="O238" s="18"/>
      <c r="P238" s="18"/>
      <c r="Q238" s="18"/>
      <c r="R238" s="18"/>
    </row>
    <row r="239" spans="2:18">
      <c r="B239" s="18"/>
      <c r="C239" s="18"/>
      <c r="D239" s="18"/>
      <c r="E239" s="18"/>
      <c r="F239" s="18"/>
      <c r="G239" s="18"/>
      <c r="H239" s="18"/>
      <c r="I239" s="18"/>
      <c r="J239" s="18"/>
      <c r="K239" s="18"/>
      <c r="L239" s="18"/>
      <c r="M239" s="18"/>
      <c r="N239" s="18"/>
      <c r="O239" s="18"/>
      <c r="P239" s="18"/>
      <c r="Q239" s="18"/>
      <c r="R239" s="18"/>
    </row>
    <row r="240" spans="2:18">
      <c r="B240" s="18"/>
      <c r="C240" s="18"/>
      <c r="D240" s="18"/>
      <c r="E240" s="18"/>
      <c r="F240" s="18"/>
      <c r="G240" s="18"/>
      <c r="H240" s="18"/>
      <c r="I240" s="18"/>
      <c r="J240" s="18"/>
      <c r="K240" s="18"/>
      <c r="L240" s="18"/>
      <c r="M240" s="18"/>
      <c r="N240" s="18"/>
      <c r="O240" s="18"/>
      <c r="P240" s="18"/>
      <c r="Q240" s="18"/>
      <c r="R240" s="18"/>
    </row>
    <row r="241" spans="2:18">
      <c r="B241" s="18"/>
      <c r="C241" s="18"/>
      <c r="D241" s="18"/>
      <c r="E241" s="18"/>
      <c r="F241" s="18"/>
      <c r="G241" s="18"/>
      <c r="H241" s="18"/>
      <c r="I241" s="18"/>
      <c r="J241" s="18"/>
      <c r="K241" s="18"/>
      <c r="L241" s="18"/>
      <c r="M241" s="18"/>
      <c r="N241" s="18"/>
      <c r="O241" s="18"/>
      <c r="P241" s="18"/>
      <c r="Q241" s="18"/>
      <c r="R241" s="18"/>
    </row>
    <row r="242" spans="2:18">
      <c r="B242" s="18"/>
      <c r="C242" s="18"/>
      <c r="D242" s="18"/>
      <c r="E242" s="18"/>
      <c r="F242" s="18"/>
      <c r="G242" s="18"/>
      <c r="H242" s="18"/>
      <c r="I242" s="18"/>
      <c r="J242" s="18"/>
      <c r="K242" s="18"/>
      <c r="L242" s="18"/>
      <c r="M242" s="18"/>
      <c r="N242" s="18"/>
      <c r="O242" s="18"/>
      <c r="P242" s="18"/>
      <c r="Q242" s="18"/>
      <c r="R242" s="18"/>
    </row>
    <row r="243" spans="2:18">
      <c r="B243" s="18"/>
      <c r="C243" s="18"/>
      <c r="D243" s="18"/>
      <c r="E243" s="18"/>
      <c r="F243" s="18"/>
      <c r="G243" s="18"/>
      <c r="H243" s="18"/>
      <c r="I243" s="18"/>
      <c r="J243" s="18"/>
      <c r="K243" s="18"/>
      <c r="L243" s="18"/>
      <c r="M243" s="18"/>
      <c r="N243" s="18"/>
      <c r="O243" s="18"/>
      <c r="P243" s="18"/>
      <c r="Q243" s="18"/>
      <c r="R243" s="18"/>
    </row>
    <row r="244" spans="2:18">
      <c r="B244" s="18"/>
      <c r="C244" s="18"/>
      <c r="D244" s="18"/>
      <c r="E244" s="18"/>
      <c r="F244" s="18"/>
      <c r="G244" s="18"/>
      <c r="H244" s="18"/>
      <c r="I244" s="18"/>
      <c r="J244" s="18"/>
      <c r="K244" s="18"/>
      <c r="L244" s="18"/>
      <c r="M244" s="18"/>
      <c r="N244" s="18"/>
      <c r="O244" s="18"/>
      <c r="P244" s="18"/>
      <c r="Q244" s="18"/>
      <c r="R244" s="18"/>
    </row>
    <row r="245" spans="2:18">
      <c r="B245" s="18"/>
      <c r="C245" s="18"/>
      <c r="D245" s="18"/>
      <c r="E245" s="18"/>
      <c r="F245" s="18"/>
      <c r="G245" s="18"/>
      <c r="H245" s="18"/>
      <c r="I245" s="18"/>
      <c r="J245" s="18"/>
      <c r="K245" s="18"/>
      <c r="L245" s="18"/>
      <c r="M245" s="18"/>
      <c r="N245" s="18"/>
      <c r="O245" s="18"/>
      <c r="P245" s="18"/>
      <c r="Q245" s="18"/>
      <c r="R245" s="18"/>
    </row>
    <row r="246" spans="2:18">
      <c r="B246" s="18"/>
      <c r="C246" s="18"/>
      <c r="D246" s="18"/>
      <c r="E246" s="18"/>
      <c r="F246" s="18"/>
      <c r="G246" s="18"/>
      <c r="H246" s="18"/>
      <c r="I246" s="18"/>
      <c r="J246" s="18"/>
      <c r="K246" s="18"/>
      <c r="L246" s="18"/>
      <c r="M246" s="18"/>
      <c r="N246" s="18"/>
      <c r="O246" s="18"/>
      <c r="P246" s="18"/>
      <c r="Q246" s="18"/>
      <c r="R246" s="18"/>
    </row>
    <row r="247" spans="2:18">
      <c r="B247" s="18"/>
      <c r="C247" s="18"/>
      <c r="D247" s="18"/>
      <c r="E247" s="18"/>
      <c r="F247" s="18"/>
      <c r="G247" s="18"/>
      <c r="H247" s="18"/>
      <c r="I247" s="18"/>
      <c r="J247" s="18"/>
      <c r="K247" s="18"/>
      <c r="L247" s="18"/>
      <c r="M247" s="18"/>
      <c r="N247" s="18"/>
      <c r="O247" s="18"/>
      <c r="P247" s="18"/>
      <c r="Q247" s="18"/>
      <c r="R247" s="18"/>
    </row>
    <row r="248" spans="2:18">
      <c r="B248" s="18"/>
      <c r="C248" s="18"/>
      <c r="D248" s="18"/>
      <c r="E248" s="18"/>
      <c r="F248" s="18"/>
      <c r="G248" s="18"/>
      <c r="H248" s="18"/>
      <c r="I248" s="18"/>
      <c r="J248" s="18"/>
      <c r="K248" s="18"/>
      <c r="L248" s="18"/>
      <c r="M248" s="18"/>
      <c r="N248" s="18"/>
      <c r="O248" s="18"/>
      <c r="P248" s="18"/>
      <c r="Q248" s="18"/>
      <c r="R248" s="18"/>
    </row>
    <row r="249" spans="2:18">
      <c r="B249" s="18"/>
      <c r="C249" s="18"/>
      <c r="D249" s="18"/>
      <c r="E249" s="18"/>
      <c r="F249" s="18"/>
      <c r="G249" s="18"/>
      <c r="H249" s="18"/>
      <c r="I249" s="18"/>
      <c r="J249" s="18"/>
      <c r="K249" s="18"/>
      <c r="L249" s="18"/>
      <c r="M249" s="18"/>
      <c r="N249" s="18"/>
      <c r="O249" s="18"/>
      <c r="P249" s="18"/>
      <c r="Q249" s="18"/>
      <c r="R249" s="18"/>
    </row>
    <row r="250" spans="2:18">
      <c r="B250" s="18"/>
      <c r="C250" s="18"/>
      <c r="D250" s="18"/>
      <c r="E250" s="18"/>
      <c r="F250" s="18"/>
      <c r="G250" s="18"/>
      <c r="H250" s="18"/>
      <c r="I250" s="18"/>
      <c r="J250" s="18"/>
      <c r="K250" s="18"/>
      <c r="L250" s="18"/>
      <c r="M250" s="18"/>
      <c r="N250" s="18"/>
      <c r="O250" s="18"/>
      <c r="P250" s="18"/>
      <c r="Q250" s="18"/>
      <c r="R250" s="18"/>
    </row>
    <row r="251" spans="2:18">
      <c r="B251" s="18"/>
      <c r="C251" s="18"/>
      <c r="D251" s="18"/>
      <c r="E251" s="18"/>
      <c r="F251" s="18"/>
      <c r="G251" s="18"/>
      <c r="H251" s="18"/>
      <c r="I251" s="18"/>
      <c r="J251" s="18"/>
      <c r="K251" s="18"/>
      <c r="L251" s="18"/>
      <c r="M251" s="18"/>
      <c r="N251" s="18"/>
      <c r="O251" s="18"/>
      <c r="P251" s="18"/>
      <c r="Q251" s="18"/>
      <c r="R251" s="18"/>
    </row>
    <row r="252" spans="2:18">
      <c r="B252" s="18"/>
      <c r="C252" s="18"/>
      <c r="D252" s="18"/>
      <c r="E252" s="18"/>
      <c r="F252" s="18"/>
      <c r="G252" s="18"/>
      <c r="H252" s="18"/>
      <c r="I252" s="18"/>
      <c r="J252" s="18"/>
      <c r="K252" s="18"/>
      <c r="L252" s="18"/>
      <c r="M252" s="18"/>
      <c r="N252" s="18"/>
      <c r="O252" s="18"/>
      <c r="P252" s="18"/>
      <c r="Q252" s="18"/>
      <c r="R252" s="18"/>
    </row>
    <row r="253" spans="2:18">
      <c r="B253" s="18"/>
      <c r="C253" s="18"/>
      <c r="D253" s="18"/>
      <c r="E253" s="18"/>
      <c r="F253" s="18"/>
      <c r="G253" s="18"/>
      <c r="H253" s="18"/>
      <c r="I253" s="18"/>
      <c r="J253" s="18"/>
      <c r="K253" s="18"/>
      <c r="L253" s="18"/>
      <c r="M253" s="18"/>
      <c r="N253" s="18"/>
      <c r="O253" s="18"/>
      <c r="P253" s="18"/>
      <c r="Q253" s="18"/>
      <c r="R253" s="18"/>
    </row>
    <row r="254" spans="2:18">
      <c r="B254" s="18"/>
      <c r="C254" s="18"/>
      <c r="D254" s="18"/>
      <c r="E254" s="18"/>
      <c r="F254" s="18"/>
      <c r="G254" s="18"/>
      <c r="H254" s="18"/>
      <c r="I254" s="18"/>
      <c r="J254" s="18"/>
      <c r="K254" s="18"/>
      <c r="L254" s="18"/>
      <c r="M254" s="18"/>
      <c r="N254" s="18"/>
      <c r="O254" s="18"/>
      <c r="P254" s="18"/>
      <c r="Q254" s="18"/>
      <c r="R254" s="18"/>
    </row>
    <row r="255" spans="2:18">
      <c r="B255" s="18"/>
      <c r="C255" s="18"/>
      <c r="D255" s="18"/>
      <c r="E255" s="18"/>
      <c r="F255" s="18"/>
      <c r="G255" s="18"/>
      <c r="H255" s="18"/>
      <c r="I255" s="18"/>
      <c r="J255" s="18"/>
      <c r="K255" s="18"/>
      <c r="L255" s="18"/>
      <c r="M255" s="18"/>
      <c r="N255" s="18"/>
      <c r="O255" s="18"/>
      <c r="P255" s="18"/>
      <c r="Q255" s="18"/>
      <c r="R255" s="18"/>
    </row>
    <row r="256" spans="2:18">
      <c r="B256" s="18"/>
      <c r="C256" s="18"/>
      <c r="D256" s="18"/>
      <c r="E256" s="18"/>
      <c r="F256" s="18"/>
      <c r="G256" s="18"/>
      <c r="H256" s="18"/>
      <c r="I256" s="18"/>
      <c r="J256" s="18"/>
      <c r="K256" s="18"/>
      <c r="L256" s="18"/>
      <c r="M256" s="18"/>
      <c r="N256" s="18"/>
      <c r="O256" s="18"/>
      <c r="P256" s="18"/>
      <c r="Q256" s="18"/>
      <c r="R256" s="18"/>
    </row>
    <row r="257" spans="2:18">
      <c r="B257" s="18"/>
      <c r="C257" s="18"/>
      <c r="D257" s="18"/>
      <c r="E257" s="18"/>
      <c r="F257" s="18"/>
      <c r="G257" s="18"/>
      <c r="H257" s="18"/>
      <c r="I257" s="18"/>
      <c r="J257" s="18"/>
      <c r="K257" s="18"/>
      <c r="L257" s="18"/>
      <c r="M257" s="18"/>
      <c r="N257" s="18"/>
      <c r="O257" s="18"/>
      <c r="P257" s="18"/>
      <c r="Q257" s="18"/>
      <c r="R257" s="18"/>
    </row>
    <row r="258" spans="2:18">
      <c r="B258" s="18"/>
      <c r="C258" s="18"/>
      <c r="D258" s="18"/>
      <c r="E258" s="18"/>
      <c r="F258" s="18"/>
      <c r="G258" s="18"/>
      <c r="H258" s="18"/>
      <c r="I258" s="18"/>
      <c r="J258" s="18"/>
      <c r="K258" s="18"/>
      <c r="L258" s="18"/>
      <c r="M258" s="18"/>
      <c r="N258" s="18"/>
      <c r="O258" s="18"/>
      <c r="P258" s="18"/>
      <c r="Q258" s="18"/>
      <c r="R258" s="18"/>
    </row>
    <row r="259" spans="2:18">
      <c r="B259" s="18"/>
      <c r="C259" s="18"/>
      <c r="D259" s="18"/>
      <c r="E259" s="18"/>
      <c r="F259" s="18"/>
      <c r="G259" s="18"/>
      <c r="H259" s="18"/>
      <c r="I259" s="18"/>
      <c r="J259" s="18"/>
      <c r="K259" s="18"/>
      <c r="L259" s="18"/>
      <c r="M259" s="18"/>
      <c r="N259" s="18"/>
      <c r="O259" s="18"/>
      <c r="P259" s="18"/>
      <c r="Q259" s="18"/>
      <c r="R259" s="18"/>
    </row>
    <row r="260" spans="2:18">
      <c r="B260" s="18"/>
      <c r="C260" s="18"/>
      <c r="D260" s="18"/>
      <c r="E260" s="18"/>
      <c r="F260" s="18"/>
      <c r="G260" s="18"/>
      <c r="H260" s="18"/>
      <c r="I260" s="18"/>
      <c r="J260" s="18"/>
      <c r="K260" s="18"/>
      <c r="L260" s="18"/>
      <c r="M260" s="18"/>
      <c r="N260" s="18"/>
      <c r="O260" s="18"/>
      <c r="P260" s="18"/>
      <c r="Q260" s="18"/>
      <c r="R260" s="18"/>
    </row>
    <row r="261" spans="2:18">
      <c r="B261" s="18"/>
      <c r="C261" s="18"/>
      <c r="D261" s="18"/>
      <c r="E261" s="18"/>
      <c r="F261" s="18"/>
      <c r="G261" s="18"/>
      <c r="H261" s="18"/>
      <c r="I261" s="18"/>
      <c r="J261" s="18"/>
      <c r="K261" s="18"/>
      <c r="L261" s="18"/>
      <c r="M261" s="18"/>
      <c r="N261" s="18"/>
      <c r="O261" s="18"/>
      <c r="P261" s="18"/>
      <c r="Q261" s="18"/>
      <c r="R261" s="18"/>
    </row>
    <row r="262" spans="2:18">
      <c r="B262" s="18"/>
      <c r="C262" s="18"/>
      <c r="D262" s="18"/>
      <c r="E262" s="18"/>
      <c r="F262" s="18"/>
      <c r="G262" s="18"/>
      <c r="H262" s="18"/>
      <c r="I262" s="18"/>
      <c r="J262" s="18"/>
      <c r="K262" s="18"/>
      <c r="L262" s="18"/>
      <c r="M262" s="18"/>
      <c r="N262" s="18"/>
      <c r="O262" s="18"/>
      <c r="P262" s="18"/>
      <c r="Q262" s="18"/>
      <c r="R262" s="18"/>
    </row>
    <row r="263" spans="2:18">
      <c r="B263" s="18"/>
      <c r="C263" s="18"/>
      <c r="D263" s="18"/>
      <c r="E263" s="18"/>
      <c r="F263" s="18"/>
      <c r="G263" s="18"/>
      <c r="H263" s="18"/>
      <c r="I263" s="18"/>
      <c r="J263" s="18"/>
      <c r="K263" s="18"/>
      <c r="L263" s="18"/>
      <c r="M263" s="18"/>
      <c r="N263" s="18"/>
      <c r="O263" s="18"/>
      <c r="P263" s="18"/>
      <c r="Q263" s="18"/>
      <c r="R263" s="18"/>
    </row>
    <row r="264" spans="2:18">
      <c r="B264" s="18"/>
      <c r="C264" s="18"/>
      <c r="D264" s="18"/>
      <c r="E264" s="18"/>
      <c r="F264" s="18"/>
      <c r="G264" s="18"/>
      <c r="H264" s="18"/>
      <c r="I264" s="18"/>
      <c r="J264" s="18"/>
      <c r="K264" s="18"/>
      <c r="L264" s="18"/>
      <c r="M264" s="18"/>
      <c r="N264" s="18"/>
      <c r="O264" s="18"/>
      <c r="P264" s="18"/>
      <c r="Q264" s="18"/>
      <c r="R264" s="18"/>
    </row>
    <row r="265" spans="2:18">
      <c r="B265" s="18"/>
      <c r="C265" s="18"/>
      <c r="D265" s="18"/>
      <c r="E265" s="18"/>
      <c r="F265" s="18"/>
      <c r="G265" s="18"/>
      <c r="H265" s="18"/>
      <c r="I265" s="18"/>
      <c r="J265" s="18"/>
      <c r="K265" s="18"/>
      <c r="L265" s="18"/>
      <c r="M265" s="18"/>
      <c r="N265" s="18"/>
      <c r="O265" s="18"/>
      <c r="P265" s="18"/>
      <c r="Q265" s="18"/>
      <c r="R265" s="18"/>
    </row>
    <row r="266" spans="2:18">
      <c r="B266" s="18"/>
      <c r="C266" s="18"/>
      <c r="D266" s="18"/>
      <c r="E266" s="18"/>
      <c r="F266" s="18"/>
      <c r="G266" s="18"/>
      <c r="H266" s="18"/>
      <c r="I266" s="18"/>
      <c r="J266" s="18"/>
      <c r="K266" s="18"/>
      <c r="L266" s="18"/>
      <c r="M266" s="18"/>
      <c r="N266" s="18"/>
      <c r="O266" s="18"/>
      <c r="P266" s="18"/>
      <c r="Q266" s="18"/>
      <c r="R266" s="18"/>
    </row>
    <row r="267" spans="2:18">
      <c r="B267" s="18"/>
      <c r="C267" s="18"/>
      <c r="D267" s="18"/>
      <c r="E267" s="18"/>
      <c r="F267" s="18"/>
      <c r="G267" s="18"/>
      <c r="H267" s="18"/>
      <c r="I267" s="18"/>
      <c r="J267" s="18"/>
      <c r="K267" s="18"/>
      <c r="L267" s="18"/>
      <c r="M267" s="18"/>
      <c r="N267" s="18"/>
      <c r="O267" s="18"/>
      <c r="P267" s="18"/>
      <c r="Q267" s="18"/>
      <c r="R267" s="18"/>
    </row>
    <row r="268" spans="2:18">
      <c r="B268" s="18"/>
      <c r="C268" s="18"/>
      <c r="D268" s="18"/>
      <c r="E268" s="18"/>
      <c r="F268" s="18"/>
      <c r="G268" s="18"/>
      <c r="H268" s="18"/>
      <c r="I268" s="18"/>
      <c r="J268" s="18"/>
      <c r="K268" s="18"/>
      <c r="L268" s="18"/>
      <c r="M268" s="18"/>
      <c r="N268" s="18"/>
      <c r="O268" s="18"/>
      <c r="P268" s="18"/>
      <c r="Q268" s="18"/>
      <c r="R268" s="18"/>
    </row>
    <row r="269" spans="2:18">
      <c r="B269" s="18"/>
      <c r="C269" s="18"/>
      <c r="D269" s="18"/>
      <c r="E269" s="18"/>
      <c r="F269" s="18"/>
      <c r="G269" s="18"/>
      <c r="H269" s="18"/>
      <c r="I269" s="18"/>
      <c r="J269" s="18"/>
      <c r="K269" s="18"/>
      <c r="L269" s="18"/>
      <c r="M269" s="18"/>
      <c r="N269" s="18"/>
      <c r="O269" s="18"/>
      <c r="P269" s="18"/>
      <c r="Q269" s="18"/>
      <c r="R269" s="18"/>
    </row>
    <row r="270" spans="2:18">
      <c r="B270" s="18"/>
      <c r="C270" s="18"/>
      <c r="D270" s="18"/>
      <c r="E270" s="18"/>
      <c r="F270" s="18"/>
      <c r="G270" s="18"/>
      <c r="H270" s="18"/>
      <c r="I270" s="18"/>
      <c r="J270" s="18"/>
      <c r="K270" s="18"/>
      <c r="L270" s="18"/>
      <c r="M270" s="18"/>
      <c r="N270" s="18"/>
      <c r="O270" s="18"/>
      <c r="P270" s="18"/>
      <c r="Q270" s="18"/>
      <c r="R270" s="18"/>
    </row>
    <row r="271" spans="2:18">
      <c r="B271" s="18"/>
      <c r="C271" s="18"/>
      <c r="D271" s="18"/>
      <c r="E271" s="18"/>
      <c r="F271" s="18"/>
      <c r="G271" s="18"/>
      <c r="H271" s="18"/>
      <c r="I271" s="18"/>
      <c r="J271" s="18"/>
      <c r="K271" s="18"/>
      <c r="L271" s="18"/>
      <c r="M271" s="18"/>
      <c r="N271" s="18"/>
      <c r="O271" s="18"/>
      <c r="P271" s="18"/>
      <c r="Q271" s="18"/>
      <c r="R271" s="18"/>
    </row>
    <row r="272" spans="2:18">
      <c r="B272" s="18"/>
      <c r="C272" s="18"/>
      <c r="D272" s="18"/>
      <c r="E272" s="18"/>
      <c r="F272" s="18"/>
      <c r="G272" s="18"/>
      <c r="H272" s="18"/>
      <c r="I272" s="18"/>
      <c r="J272" s="18"/>
      <c r="K272" s="18"/>
      <c r="L272" s="18"/>
      <c r="M272" s="18"/>
      <c r="N272" s="18"/>
      <c r="O272" s="18"/>
      <c r="P272" s="18"/>
      <c r="Q272" s="18"/>
      <c r="R272" s="18"/>
    </row>
    <row r="273" spans="2:18">
      <c r="B273" s="18"/>
      <c r="C273" s="18"/>
      <c r="D273" s="18"/>
      <c r="E273" s="18"/>
      <c r="F273" s="18"/>
      <c r="G273" s="18"/>
      <c r="H273" s="18"/>
      <c r="I273" s="18"/>
      <c r="J273" s="18"/>
      <c r="K273" s="18"/>
      <c r="L273" s="18"/>
      <c r="M273" s="18"/>
      <c r="N273" s="18"/>
      <c r="O273" s="18"/>
      <c r="P273" s="18"/>
      <c r="Q273" s="18"/>
      <c r="R273" s="18"/>
    </row>
    <row r="274" spans="2:18">
      <c r="B274" s="18"/>
      <c r="C274" s="18"/>
      <c r="D274" s="18"/>
      <c r="E274" s="18"/>
      <c r="F274" s="18"/>
      <c r="G274" s="18"/>
      <c r="H274" s="18"/>
      <c r="I274" s="18"/>
      <c r="J274" s="18"/>
      <c r="K274" s="18"/>
      <c r="L274" s="18"/>
      <c r="M274" s="18"/>
      <c r="N274" s="18"/>
      <c r="O274" s="18"/>
      <c r="P274" s="18"/>
      <c r="Q274" s="18"/>
      <c r="R274" s="18"/>
    </row>
    <row r="275" spans="2:18">
      <c r="B275" s="18"/>
      <c r="C275" s="18"/>
      <c r="D275" s="18"/>
      <c r="E275" s="18"/>
      <c r="F275" s="18"/>
      <c r="G275" s="18"/>
      <c r="H275" s="18"/>
      <c r="I275" s="18"/>
      <c r="J275" s="18"/>
      <c r="K275" s="18"/>
      <c r="L275" s="18"/>
      <c r="M275" s="18"/>
      <c r="N275" s="18"/>
      <c r="O275" s="18"/>
      <c r="P275" s="18"/>
      <c r="Q275" s="18"/>
      <c r="R275" s="18"/>
    </row>
    <row r="276" spans="2:18">
      <c r="B276" s="18"/>
      <c r="C276" s="18"/>
      <c r="D276" s="18"/>
      <c r="E276" s="18"/>
      <c r="F276" s="18"/>
      <c r="G276" s="18"/>
      <c r="H276" s="18"/>
      <c r="I276" s="18"/>
      <c r="J276" s="18"/>
      <c r="K276" s="18"/>
      <c r="L276" s="18"/>
      <c r="M276" s="18"/>
      <c r="N276" s="18"/>
      <c r="O276" s="18"/>
      <c r="P276" s="18"/>
      <c r="Q276" s="18"/>
      <c r="R276" s="18"/>
    </row>
    <row r="277" spans="2:18">
      <c r="B277" s="18"/>
      <c r="C277" s="18"/>
      <c r="D277" s="18"/>
      <c r="E277" s="18"/>
      <c r="F277" s="18"/>
      <c r="G277" s="18"/>
      <c r="H277" s="18"/>
      <c r="I277" s="18"/>
      <c r="J277" s="18"/>
      <c r="K277" s="18"/>
      <c r="L277" s="18"/>
      <c r="M277" s="18"/>
      <c r="N277" s="18"/>
      <c r="O277" s="18"/>
      <c r="P277" s="18"/>
      <c r="Q277" s="18"/>
      <c r="R277" s="18"/>
    </row>
    <row r="278" spans="2:18">
      <c r="B278" s="18"/>
      <c r="C278" s="18"/>
      <c r="D278" s="18"/>
      <c r="E278" s="18"/>
      <c r="F278" s="18"/>
      <c r="G278" s="18"/>
      <c r="H278" s="18"/>
      <c r="I278" s="18"/>
      <c r="J278" s="18"/>
      <c r="K278" s="18"/>
      <c r="L278" s="18"/>
      <c r="M278" s="18"/>
      <c r="N278" s="18"/>
      <c r="O278" s="18"/>
      <c r="P278" s="18"/>
      <c r="Q278" s="18"/>
      <c r="R278" s="18"/>
    </row>
    <row r="279" spans="2:18">
      <c r="B279" s="18"/>
      <c r="C279" s="18"/>
      <c r="D279" s="18"/>
      <c r="E279" s="18"/>
      <c r="F279" s="18"/>
      <c r="G279" s="18"/>
      <c r="H279" s="18"/>
      <c r="I279" s="18"/>
      <c r="J279" s="18"/>
      <c r="K279" s="18"/>
      <c r="L279" s="18"/>
      <c r="M279" s="18"/>
      <c r="N279" s="18"/>
      <c r="O279" s="18"/>
      <c r="P279" s="18"/>
      <c r="Q279" s="18"/>
      <c r="R279" s="18"/>
    </row>
    <row r="280" spans="2:18">
      <c r="B280" s="18"/>
      <c r="C280" s="18"/>
      <c r="D280" s="18"/>
      <c r="E280" s="18"/>
      <c r="F280" s="18"/>
      <c r="G280" s="18"/>
      <c r="H280" s="18"/>
      <c r="I280" s="18"/>
      <c r="J280" s="18"/>
      <c r="K280" s="18"/>
      <c r="L280" s="18"/>
      <c r="M280" s="18"/>
      <c r="N280" s="18"/>
      <c r="O280" s="18"/>
      <c r="P280" s="18"/>
      <c r="Q280" s="18"/>
      <c r="R280" s="18"/>
    </row>
    <row r="281" spans="2:18">
      <c r="B281" s="18"/>
      <c r="C281" s="18"/>
      <c r="D281" s="18"/>
      <c r="E281" s="18"/>
      <c r="F281" s="18"/>
      <c r="G281" s="18"/>
      <c r="H281" s="18"/>
      <c r="I281" s="18"/>
      <c r="J281" s="18"/>
      <c r="K281" s="18"/>
      <c r="L281" s="18"/>
      <c r="M281" s="18"/>
      <c r="N281" s="18"/>
      <c r="O281" s="18"/>
      <c r="P281" s="18"/>
      <c r="Q281" s="18"/>
      <c r="R281" s="18"/>
    </row>
    <row r="282" spans="2:18">
      <c r="B282" s="18"/>
      <c r="C282" s="18"/>
      <c r="D282" s="18"/>
      <c r="E282" s="18"/>
      <c r="F282" s="18"/>
      <c r="G282" s="18"/>
      <c r="H282" s="18"/>
      <c r="I282" s="18"/>
      <c r="J282" s="18"/>
      <c r="K282" s="18"/>
      <c r="L282" s="18"/>
      <c r="M282" s="18"/>
      <c r="N282" s="18"/>
      <c r="O282" s="18"/>
      <c r="P282" s="18"/>
      <c r="Q282" s="18"/>
      <c r="R282" s="18"/>
    </row>
    <row r="283" spans="2:18">
      <c r="B283" s="18"/>
      <c r="C283" s="18"/>
      <c r="D283" s="18"/>
      <c r="E283" s="18"/>
      <c r="F283" s="18"/>
      <c r="G283" s="18"/>
      <c r="H283" s="18"/>
      <c r="I283" s="18"/>
      <c r="J283" s="18"/>
      <c r="K283" s="18"/>
      <c r="L283" s="18"/>
      <c r="M283" s="18"/>
      <c r="N283" s="18"/>
      <c r="O283" s="18"/>
      <c r="P283" s="18"/>
      <c r="Q283" s="18"/>
      <c r="R283" s="18"/>
    </row>
    <row r="284" spans="2:18">
      <c r="B284" s="18"/>
      <c r="C284" s="18"/>
      <c r="D284" s="18"/>
      <c r="E284" s="18"/>
      <c r="F284" s="18"/>
      <c r="G284" s="18"/>
      <c r="H284" s="18"/>
      <c r="I284" s="18"/>
      <c r="J284" s="18"/>
      <c r="K284" s="18"/>
      <c r="L284" s="18"/>
      <c r="M284" s="18"/>
      <c r="N284" s="18"/>
      <c r="O284" s="18"/>
      <c r="P284" s="18"/>
      <c r="Q284" s="18"/>
      <c r="R284" s="18"/>
    </row>
    <row r="285" spans="2:18">
      <c r="B285" s="18"/>
      <c r="C285" s="18"/>
      <c r="D285" s="18"/>
      <c r="E285" s="18"/>
      <c r="F285" s="18"/>
      <c r="G285" s="18"/>
      <c r="H285" s="18"/>
      <c r="I285" s="18"/>
      <c r="J285" s="18"/>
      <c r="K285" s="18"/>
      <c r="L285" s="18"/>
      <c r="M285" s="18"/>
      <c r="N285" s="18"/>
      <c r="O285" s="18"/>
      <c r="P285" s="18"/>
      <c r="Q285" s="18"/>
      <c r="R285" s="18"/>
    </row>
    <row r="286" spans="2:18">
      <c r="B286" s="18"/>
      <c r="C286" s="18"/>
      <c r="D286" s="18"/>
      <c r="E286" s="18"/>
      <c r="F286" s="18"/>
      <c r="G286" s="18"/>
      <c r="H286" s="18"/>
      <c r="I286" s="18"/>
      <c r="J286" s="18"/>
      <c r="K286" s="18"/>
      <c r="L286" s="18"/>
      <c r="M286" s="18"/>
      <c r="N286" s="18"/>
      <c r="O286" s="18"/>
      <c r="P286" s="18"/>
      <c r="Q286" s="18"/>
      <c r="R286" s="18"/>
    </row>
    <row r="287" spans="2:18">
      <c r="B287" s="18"/>
      <c r="C287" s="18"/>
      <c r="D287" s="18"/>
      <c r="E287" s="18"/>
      <c r="F287" s="18"/>
      <c r="G287" s="18"/>
      <c r="H287" s="18"/>
      <c r="I287" s="18"/>
      <c r="J287" s="18"/>
      <c r="K287" s="18"/>
      <c r="L287" s="18"/>
      <c r="M287" s="18"/>
      <c r="N287" s="18"/>
      <c r="O287" s="18"/>
      <c r="P287" s="18"/>
      <c r="Q287" s="18"/>
      <c r="R287" s="18"/>
    </row>
    <row r="288" spans="2:18">
      <c r="B288" s="18"/>
      <c r="C288" s="18"/>
      <c r="D288" s="18"/>
      <c r="E288" s="18"/>
      <c r="F288" s="18"/>
      <c r="G288" s="18"/>
      <c r="H288" s="18"/>
      <c r="I288" s="18"/>
      <c r="J288" s="18"/>
      <c r="K288" s="18"/>
      <c r="L288" s="18"/>
      <c r="M288" s="18"/>
      <c r="N288" s="18"/>
      <c r="O288" s="18"/>
      <c r="P288" s="18"/>
      <c r="Q288" s="18"/>
      <c r="R288" s="18"/>
    </row>
    <row r="289" spans="2:18">
      <c r="B289" s="18"/>
      <c r="C289" s="18"/>
      <c r="D289" s="18"/>
      <c r="E289" s="18"/>
      <c r="F289" s="18"/>
      <c r="G289" s="18"/>
      <c r="H289" s="18"/>
      <c r="I289" s="18"/>
      <c r="J289" s="18"/>
      <c r="K289" s="18"/>
      <c r="L289" s="18"/>
      <c r="M289" s="18"/>
      <c r="N289" s="18"/>
      <c r="O289" s="18"/>
      <c r="P289" s="18"/>
      <c r="Q289" s="18"/>
      <c r="R289" s="18"/>
    </row>
    <row r="290" spans="2:18">
      <c r="B290" s="18"/>
      <c r="C290" s="18"/>
      <c r="D290" s="18"/>
      <c r="E290" s="18"/>
      <c r="F290" s="18"/>
      <c r="G290" s="18"/>
      <c r="H290" s="18"/>
      <c r="I290" s="18"/>
      <c r="J290" s="18"/>
      <c r="K290" s="18"/>
      <c r="L290" s="18"/>
      <c r="M290" s="18"/>
      <c r="N290" s="18"/>
      <c r="O290" s="18"/>
      <c r="P290" s="18"/>
      <c r="Q290" s="18"/>
      <c r="R290" s="18"/>
    </row>
    <row r="291" spans="2:18">
      <c r="B291" s="18"/>
      <c r="C291" s="18"/>
      <c r="D291" s="18"/>
      <c r="E291" s="18"/>
      <c r="F291" s="18"/>
      <c r="G291" s="18"/>
      <c r="H291" s="18"/>
      <c r="I291" s="18"/>
      <c r="J291" s="18"/>
      <c r="K291" s="18"/>
      <c r="L291" s="18"/>
      <c r="M291" s="18"/>
      <c r="N291" s="18"/>
      <c r="O291" s="18"/>
      <c r="P291" s="18"/>
      <c r="Q291" s="18"/>
      <c r="R291" s="18"/>
    </row>
    <row r="292" spans="2:18">
      <c r="B292" s="18"/>
      <c r="C292" s="18"/>
      <c r="D292" s="18"/>
      <c r="E292" s="18"/>
      <c r="F292" s="18"/>
      <c r="G292" s="18"/>
      <c r="H292" s="18"/>
      <c r="I292" s="18"/>
      <c r="J292" s="18"/>
      <c r="K292" s="18"/>
      <c r="L292" s="18"/>
      <c r="M292" s="18"/>
      <c r="N292" s="18"/>
      <c r="O292" s="18"/>
      <c r="P292" s="18"/>
      <c r="Q292" s="18"/>
      <c r="R292" s="18"/>
    </row>
    <row r="293" spans="2:18">
      <c r="B293" s="18"/>
      <c r="C293" s="18"/>
      <c r="D293" s="18"/>
      <c r="E293" s="18"/>
      <c r="F293" s="18"/>
      <c r="G293" s="18"/>
      <c r="H293" s="18"/>
      <c r="I293" s="18"/>
      <c r="J293" s="18"/>
      <c r="K293" s="18"/>
      <c r="L293" s="18"/>
      <c r="M293" s="18"/>
      <c r="N293" s="18"/>
      <c r="O293" s="18"/>
      <c r="P293" s="18"/>
      <c r="Q293" s="18"/>
      <c r="R293" s="18"/>
    </row>
    <row r="294" spans="2:18">
      <c r="B294" s="18"/>
      <c r="C294" s="18"/>
      <c r="D294" s="18"/>
      <c r="E294" s="18"/>
      <c r="F294" s="18"/>
      <c r="G294" s="18"/>
      <c r="H294" s="18"/>
      <c r="I294" s="18"/>
      <c r="J294" s="18"/>
      <c r="K294" s="18"/>
      <c r="L294" s="18"/>
      <c r="M294" s="18"/>
      <c r="N294" s="18"/>
      <c r="O294" s="18"/>
      <c r="P294" s="18"/>
      <c r="Q294" s="18"/>
      <c r="R294" s="18"/>
    </row>
    <row r="295" spans="2:18">
      <c r="B295" s="18"/>
      <c r="C295" s="18"/>
      <c r="D295" s="18"/>
      <c r="E295" s="18"/>
      <c r="F295" s="18"/>
      <c r="G295" s="18"/>
      <c r="H295" s="18"/>
      <c r="I295" s="18"/>
      <c r="J295" s="18"/>
      <c r="K295" s="18"/>
      <c r="L295" s="18"/>
      <c r="M295" s="18"/>
      <c r="N295" s="18"/>
      <c r="O295" s="18"/>
      <c r="P295" s="18"/>
      <c r="Q295" s="18"/>
      <c r="R295" s="18"/>
    </row>
    <row r="296" spans="2:18">
      <c r="B296" s="18"/>
      <c r="C296" s="18"/>
      <c r="D296" s="18"/>
      <c r="E296" s="18"/>
      <c r="F296" s="18"/>
      <c r="G296" s="18"/>
      <c r="H296" s="18"/>
      <c r="I296" s="18"/>
      <c r="J296" s="18"/>
      <c r="K296" s="18"/>
      <c r="L296" s="18"/>
      <c r="M296" s="18"/>
      <c r="N296" s="18"/>
      <c r="O296" s="18"/>
      <c r="P296" s="18"/>
      <c r="Q296" s="18"/>
      <c r="R296" s="18"/>
    </row>
    <row r="297" spans="2:18">
      <c r="B297" s="18"/>
      <c r="C297" s="18"/>
      <c r="D297" s="18"/>
      <c r="E297" s="18"/>
      <c r="F297" s="18"/>
      <c r="G297" s="18"/>
      <c r="H297" s="18"/>
      <c r="I297" s="18"/>
      <c r="J297" s="18"/>
      <c r="K297" s="18"/>
      <c r="L297" s="18"/>
      <c r="M297" s="18"/>
      <c r="N297" s="18"/>
      <c r="O297" s="18"/>
      <c r="P297" s="18"/>
      <c r="Q297" s="18"/>
      <c r="R297" s="18"/>
    </row>
    <row r="298" spans="2:18">
      <c r="B298" s="18"/>
      <c r="C298" s="18"/>
      <c r="D298" s="18"/>
      <c r="E298" s="18"/>
      <c r="F298" s="18"/>
      <c r="G298" s="18"/>
      <c r="H298" s="18"/>
      <c r="I298" s="18"/>
      <c r="J298" s="18"/>
      <c r="K298" s="18"/>
      <c r="L298" s="18"/>
      <c r="M298" s="18"/>
      <c r="N298" s="18"/>
      <c r="O298" s="18"/>
      <c r="P298" s="18"/>
      <c r="Q298" s="18"/>
      <c r="R298" s="18"/>
    </row>
    <row r="299" spans="2:18">
      <c r="B299" s="18"/>
      <c r="C299" s="18"/>
      <c r="D299" s="18"/>
      <c r="E299" s="18"/>
      <c r="F299" s="18"/>
      <c r="G299" s="18"/>
      <c r="H299" s="18"/>
      <c r="I299" s="18"/>
      <c r="J299" s="18"/>
      <c r="K299" s="18"/>
      <c r="L299" s="18"/>
      <c r="M299" s="18"/>
      <c r="N299" s="18"/>
      <c r="O299" s="18"/>
      <c r="P299" s="18"/>
      <c r="Q299" s="18"/>
      <c r="R299" s="18"/>
    </row>
    <row r="300" spans="2:18">
      <c r="B300" s="18"/>
      <c r="C300" s="18"/>
      <c r="D300" s="18"/>
      <c r="E300" s="18"/>
      <c r="F300" s="18"/>
      <c r="G300" s="18"/>
      <c r="H300" s="18"/>
      <c r="I300" s="18"/>
      <c r="J300" s="18"/>
      <c r="K300" s="18"/>
      <c r="L300" s="18"/>
      <c r="M300" s="18"/>
      <c r="N300" s="18"/>
      <c r="O300" s="18"/>
      <c r="P300" s="18"/>
      <c r="Q300" s="18"/>
      <c r="R300" s="18"/>
    </row>
    <row r="301" spans="2:18">
      <c r="B301" s="18"/>
      <c r="C301" s="18"/>
      <c r="D301" s="18"/>
      <c r="E301" s="18"/>
      <c r="F301" s="18"/>
      <c r="G301" s="18"/>
      <c r="H301" s="18"/>
      <c r="I301" s="18"/>
      <c r="J301" s="18"/>
      <c r="K301" s="18"/>
      <c r="L301" s="18"/>
      <c r="M301" s="18"/>
      <c r="N301" s="18"/>
      <c r="O301" s="18"/>
      <c r="P301" s="18"/>
      <c r="Q301" s="18"/>
      <c r="R301" s="18"/>
    </row>
    <row r="302" spans="2:18">
      <c r="B302" s="18"/>
      <c r="C302" s="18"/>
      <c r="D302" s="18"/>
      <c r="E302" s="18"/>
      <c r="F302" s="18"/>
      <c r="G302" s="18"/>
      <c r="H302" s="18"/>
      <c r="I302" s="18"/>
      <c r="J302" s="18"/>
      <c r="K302" s="18"/>
      <c r="L302" s="18"/>
      <c r="M302" s="18"/>
      <c r="N302" s="18"/>
      <c r="O302" s="18"/>
      <c r="P302" s="18"/>
      <c r="Q302" s="18"/>
      <c r="R302" s="18"/>
    </row>
    <row r="303" spans="2:18">
      <c r="B303" s="18"/>
      <c r="C303" s="18"/>
      <c r="D303" s="18"/>
      <c r="E303" s="18"/>
      <c r="F303" s="18"/>
      <c r="G303" s="18"/>
      <c r="H303" s="18"/>
      <c r="I303" s="18"/>
      <c r="J303" s="18"/>
      <c r="K303" s="18"/>
      <c r="L303" s="18"/>
      <c r="M303" s="18"/>
      <c r="N303" s="18"/>
      <c r="O303" s="18"/>
      <c r="P303" s="18"/>
      <c r="Q303" s="18"/>
      <c r="R303" s="18"/>
    </row>
    <row r="304" spans="2:18">
      <c r="B304" s="18"/>
      <c r="C304" s="18"/>
      <c r="D304" s="18"/>
      <c r="E304" s="18"/>
      <c r="F304" s="18"/>
      <c r="G304" s="18"/>
      <c r="H304" s="18"/>
      <c r="I304" s="18"/>
      <c r="J304" s="18"/>
      <c r="K304" s="18"/>
      <c r="L304" s="18"/>
      <c r="M304" s="18"/>
      <c r="N304" s="18"/>
      <c r="O304" s="18"/>
      <c r="P304" s="18"/>
      <c r="Q304" s="18"/>
      <c r="R304" s="18"/>
    </row>
    <row r="305" spans="2:18">
      <c r="B305" s="18"/>
      <c r="C305" s="18"/>
      <c r="D305" s="18"/>
      <c r="E305" s="18"/>
      <c r="F305" s="18"/>
      <c r="G305" s="18"/>
      <c r="H305" s="18"/>
      <c r="I305" s="18"/>
      <c r="J305" s="18"/>
      <c r="K305" s="18"/>
      <c r="L305" s="18"/>
      <c r="M305" s="18"/>
      <c r="N305" s="18"/>
      <c r="O305" s="18"/>
      <c r="P305" s="18"/>
      <c r="Q305" s="18"/>
      <c r="R305" s="18"/>
    </row>
    <row r="306" spans="2:18">
      <c r="B306" s="18"/>
      <c r="C306" s="18"/>
      <c r="D306" s="18"/>
      <c r="E306" s="18"/>
      <c r="F306" s="18"/>
      <c r="G306" s="18"/>
      <c r="H306" s="18"/>
      <c r="I306" s="18"/>
      <c r="J306" s="18"/>
      <c r="K306" s="18"/>
      <c r="L306" s="18"/>
      <c r="M306" s="18"/>
      <c r="N306" s="18"/>
      <c r="O306" s="18"/>
      <c r="P306" s="18"/>
      <c r="Q306" s="18"/>
      <c r="R306" s="18"/>
    </row>
    <row r="307" spans="2:18">
      <c r="B307" s="18"/>
      <c r="C307" s="18"/>
      <c r="D307" s="18"/>
      <c r="E307" s="18"/>
      <c r="F307" s="18"/>
      <c r="G307" s="18"/>
      <c r="H307" s="18"/>
      <c r="I307" s="18"/>
      <c r="J307" s="18"/>
      <c r="K307" s="18"/>
      <c r="L307" s="18"/>
      <c r="M307" s="18"/>
      <c r="N307" s="18"/>
      <c r="O307" s="18"/>
      <c r="P307" s="18"/>
      <c r="Q307" s="18"/>
      <c r="R307" s="18"/>
    </row>
    <row r="308" spans="2:18">
      <c r="B308" s="18"/>
      <c r="C308" s="18"/>
      <c r="D308" s="18"/>
      <c r="E308" s="18"/>
      <c r="F308" s="18"/>
      <c r="G308" s="18"/>
      <c r="H308" s="18"/>
      <c r="I308" s="18"/>
      <c r="J308" s="18"/>
      <c r="K308" s="18"/>
      <c r="L308" s="18"/>
      <c r="M308" s="18"/>
      <c r="N308" s="18"/>
      <c r="O308" s="18"/>
      <c r="P308" s="18"/>
      <c r="Q308" s="18"/>
      <c r="R308" s="18"/>
    </row>
    <row r="309" spans="2:18">
      <c r="B309" s="18"/>
      <c r="C309" s="18"/>
      <c r="D309" s="18"/>
      <c r="E309" s="18"/>
      <c r="F309" s="18"/>
      <c r="G309" s="18"/>
      <c r="H309" s="18"/>
      <c r="I309" s="18"/>
      <c r="J309" s="18"/>
      <c r="K309" s="18"/>
      <c r="L309" s="18"/>
      <c r="M309" s="18"/>
      <c r="N309" s="18"/>
      <c r="O309" s="18"/>
      <c r="P309" s="18"/>
      <c r="Q309" s="18"/>
      <c r="R309" s="18"/>
    </row>
    <row r="310" spans="2:18">
      <c r="B310" s="18"/>
      <c r="C310" s="18"/>
      <c r="D310" s="18"/>
      <c r="E310" s="18"/>
      <c r="F310" s="18"/>
      <c r="G310" s="18"/>
      <c r="H310" s="18"/>
      <c r="I310" s="18"/>
      <c r="J310" s="18"/>
      <c r="K310" s="18"/>
      <c r="L310" s="18"/>
      <c r="M310" s="18"/>
      <c r="N310" s="18"/>
      <c r="O310" s="18"/>
      <c r="P310" s="18"/>
      <c r="Q310" s="18"/>
      <c r="R310" s="18"/>
    </row>
    <row r="311" spans="2:18">
      <c r="B311" s="18"/>
      <c r="C311" s="18"/>
      <c r="D311" s="18"/>
      <c r="E311" s="18"/>
      <c r="F311" s="18"/>
      <c r="G311" s="18"/>
      <c r="H311" s="18"/>
      <c r="I311" s="18"/>
      <c r="J311" s="18"/>
      <c r="K311" s="18"/>
      <c r="L311" s="18"/>
      <c r="M311" s="18"/>
      <c r="N311" s="18"/>
      <c r="O311" s="18"/>
      <c r="P311" s="18"/>
      <c r="Q311" s="18"/>
      <c r="R311" s="18"/>
    </row>
    <row r="312" spans="2:18">
      <c r="B312" s="18"/>
      <c r="C312" s="18"/>
      <c r="D312" s="18"/>
      <c r="E312" s="18"/>
      <c r="F312" s="18"/>
      <c r="G312" s="18"/>
      <c r="H312" s="18"/>
      <c r="I312" s="18"/>
      <c r="J312" s="18"/>
      <c r="K312" s="18"/>
      <c r="L312" s="18"/>
      <c r="M312" s="18"/>
      <c r="N312" s="18"/>
      <c r="O312" s="18"/>
      <c r="P312" s="18"/>
      <c r="Q312" s="18"/>
      <c r="R312" s="18"/>
    </row>
    <row r="313" spans="2:18">
      <c r="B313" s="18"/>
      <c r="C313" s="18"/>
      <c r="D313" s="18"/>
      <c r="E313" s="18"/>
      <c r="F313" s="18"/>
      <c r="G313" s="18"/>
      <c r="H313" s="18"/>
      <c r="I313" s="18"/>
      <c r="J313" s="18"/>
      <c r="K313" s="18"/>
      <c r="L313" s="18"/>
      <c r="M313" s="18"/>
      <c r="N313" s="18"/>
      <c r="O313" s="18"/>
      <c r="P313" s="18"/>
      <c r="Q313" s="18"/>
      <c r="R313" s="18"/>
    </row>
    <row r="314" spans="2:18">
      <c r="B314" s="18"/>
      <c r="C314" s="18"/>
      <c r="D314" s="18"/>
      <c r="E314" s="18"/>
      <c r="F314" s="18"/>
      <c r="G314" s="18"/>
      <c r="H314" s="18"/>
      <c r="I314" s="18"/>
      <c r="J314" s="18"/>
      <c r="K314" s="18"/>
      <c r="L314" s="18"/>
      <c r="M314" s="18"/>
      <c r="N314" s="18"/>
      <c r="O314" s="18"/>
      <c r="P314" s="18"/>
      <c r="Q314" s="18"/>
      <c r="R314" s="18"/>
    </row>
    <row r="315" spans="2:18">
      <c r="B315" s="18"/>
      <c r="C315" s="18"/>
      <c r="D315" s="18"/>
      <c r="E315" s="18"/>
      <c r="F315" s="18"/>
      <c r="G315" s="18"/>
      <c r="H315" s="18"/>
      <c r="I315" s="18"/>
      <c r="J315" s="18"/>
      <c r="K315" s="18"/>
      <c r="L315" s="18"/>
      <c r="M315" s="18"/>
      <c r="N315" s="18"/>
      <c r="O315" s="18"/>
      <c r="P315" s="18"/>
      <c r="Q315" s="18"/>
      <c r="R315" s="18"/>
    </row>
    <row r="316" spans="2:18">
      <c r="B316" s="18"/>
      <c r="C316" s="18"/>
      <c r="D316" s="18"/>
      <c r="E316" s="18"/>
      <c r="F316" s="18"/>
      <c r="G316" s="18"/>
      <c r="H316" s="18"/>
      <c r="I316" s="18"/>
      <c r="J316" s="18"/>
      <c r="K316" s="18"/>
      <c r="L316" s="18"/>
      <c r="M316" s="18"/>
      <c r="N316" s="18"/>
      <c r="O316" s="18"/>
      <c r="P316" s="18"/>
      <c r="Q316" s="18"/>
      <c r="R316" s="18"/>
    </row>
    <row r="317" spans="2:18">
      <c r="B317" s="18"/>
      <c r="C317" s="18"/>
      <c r="D317" s="18"/>
      <c r="E317" s="18"/>
      <c r="F317" s="18"/>
      <c r="G317" s="18"/>
      <c r="H317" s="18"/>
      <c r="I317" s="18"/>
      <c r="J317" s="18"/>
      <c r="K317" s="18"/>
      <c r="L317" s="18"/>
      <c r="M317" s="18"/>
      <c r="N317" s="18"/>
      <c r="O317" s="18"/>
      <c r="P317" s="18"/>
      <c r="Q317" s="18"/>
      <c r="R317" s="18"/>
    </row>
    <row r="318" spans="2:18">
      <c r="B318" s="18"/>
      <c r="C318" s="18"/>
      <c r="D318" s="18"/>
      <c r="E318" s="18"/>
      <c r="F318" s="18"/>
      <c r="G318" s="18"/>
      <c r="H318" s="18"/>
      <c r="I318" s="18"/>
      <c r="J318" s="18"/>
      <c r="K318" s="18"/>
      <c r="L318" s="18"/>
      <c r="M318" s="18"/>
      <c r="N318" s="18"/>
      <c r="O318" s="18"/>
      <c r="P318" s="18"/>
      <c r="Q318" s="18"/>
      <c r="R318" s="18"/>
    </row>
    <row r="319" spans="2:18">
      <c r="B319" s="18"/>
      <c r="C319" s="18"/>
      <c r="D319" s="18"/>
      <c r="E319" s="18"/>
      <c r="F319" s="18"/>
      <c r="G319" s="18"/>
      <c r="H319" s="18"/>
      <c r="I319" s="18"/>
      <c r="J319" s="18"/>
      <c r="K319" s="18"/>
      <c r="L319" s="18"/>
      <c r="M319" s="18"/>
      <c r="N319" s="18"/>
      <c r="O319" s="18"/>
      <c r="P319" s="18"/>
      <c r="Q319" s="18"/>
      <c r="R319" s="18"/>
    </row>
    <row r="320" spans="2:18">
      <c r="B320" s="18"/>
      <c r="C320" s="18"/>
      <c r="D320" s="18"/>
      <c r="E320" s="18"/>
      <c r="F320" s="18"/>
      <c r="G320" s="18"/>
      <c r="H320" s="18"/>
      <c r="I320" s="18"/>
      <c r="J320" s="18"/>
      <c r="K320" s="18"/>
      <c r="L320" s="18"/>
      <c r="M320" s="18"/>
      <c r="N320" s="18"/>
      <c r="O320" s="18"/>
      <c r="P320" s="18"/>
      <c r="Q320" s="18"/>
      <c r="R320" s="18"/>
    </row>
    <row r="321" spans="2:18">
      <c r="B321" s="18"/>
      <c r="C321" s="18"/>
      <c r="D321" s="18"/>
      <c r="E321" s="18"/>
      <c r="F321" s="18"/>
      <c r="G321" s="18"/>
      <c r="H321" s="18"/>
      <c r="I321" s="18"/>
      <c r="J321" s="18"/>
      <c r="K321" s="18"/>
      <c r="L321" s="18"/>
      <c r="M321" s="18"/>
      <c r="N321" s="18"/>
      <c r="O321" s="18"/>
      <c r="P321" s="18"/>
      <c r="Q321" s="18"/>
      <c r="R321" s="18"/>
    </row>
    <row r="322" spans="2:18">
      <c r="B322" s="18"/>
      <c r="C322" s="18"/>
      <c r="D322" s="18"/>
      <c r="E322" s="18"/>
      <c r="F322" s="18"/>
      <c r="G322" s="18"/>
      <c r="H322" s="18"/>
      <c r="I322" s="18"/>
      <c r="J322" s="18"/>
      <c r="K322" s="18"/>
      <c r="L322" s="18"/>
      <c r="M322" s="18"/>
      <c r="N322" s="18"/>
      <c r="O322" s="18"/>
      <c r="P322" s="18"/>
      <c r="Q322" s="18"/>
      <c r="R322" s="18"/>
    </row>
    <row r="323" spans="2:18">
      <c r="B323" s="18"/>
      <c r="C323" s="18"/>
      <c r="D323" s="18"/>
      <c r="E323" s="18"/>
      <c r="F323" s="18"/>
      <c r="G323" s="18"/>
      <c r="H323" s="18"/>
      <c r="I323" s="18"/>
      <c r="J323" s="18"/>
      <c r="K323" s="18"/>
      <c r="L323" s="18"/>
      <c r="M323" s="18"/>
      <c r="N323" s="18"/>
      <c r="O323" s="18"/>
      <c r="P323" s="18"/>
      <c r="Q323" s="18"/>
      <c r="R323" s="18"/>
    </row>
    <row r="324" spans="2:18">
      <c r="B324" s="18"/>
      <c r="C324" s="18"/>
      <c r="D324" s="18"/>
      <c r="E324" s="18"/>
      <c r="F324" s="18"/>
      <c r="G324" s="18"/>
      <c r="H324" s="18"/>
      <c r="I324" s="18"/>
      <c r="J324" s="18"/>
      <c r="K324" s="18"/>
      <c r="L324" s="18"/>
      <c r="M324" s="18"/>
      <c r="N324" s="18"/>
      <c r="O324" s="18"/>
      <c r="P324" s="18"/>
      <c r="Q324" s="18"/>
      <c r="R324" s="18"/>
    </row>
    <row r="325" spans="2:18">
      <c r="B325" s="18"/>
      <c r="C325" s="18"/>
      <c r="D325" s="18"/>
      <c r="E325" s="18"/>
      <c r="F325" s="18"/>
      <c r="G325" s="18"/>
      <c r="H325" s="18"/>
      <c r="I325" s="18"/>
      <c r="J325" s="18"/>
      <c r="K325" s="18"/>
      <c r="L325" s="18"/>
      <c r="M325" s="18"/>
      <c r="N325" s="18"/>
      <c r="O325" s="18"/>
      <c r="P325" s="18"/>
      <c r="Q325" s="18"/>
      <c r="R325" s="18"/>
    </row>
    <row r="326" spans="2:18">
      <c r="B326" s="18"/>
      <c r="C326" s="18"/>
      <c r="D326" s="18"/>
      <c r="E326" s="18"/>
      <c r="F326" s="18"/>
      <c r="G326" s="18"/>
      <c r="H326" s="18"/>
      <c r="I326" s="18"/>
      <c r="J326" s="18"/>
      <c r="K326" s="18"/>
      <c r="L326" s="18"/>
      <c r="M326" s="18"/>
      <c r="N326" s="18"/>
      <c r="O326" s="18"/>
      <c r="P326" s="18"/>
      <c r="Q326" s="18"/>
      <c r="R326" s="18"/>
    </row>
    <row r="327" spans="2:18">
      <c r="B327" s="18"/>
      <c r="C327" s="18"/>
      <c r="D327" s="18"/>
      <c r="E327" s="18"/>
      <c r="F327" s="18"/>
      <c r="G327" s="18"/>
      <c r="H327" s="18"/>
      <c r="I327" s="18"/>
      <c r="J327" s="18"/>
      <c r="K327" s="18"/>
      <c r="L327" s="18"/>
      <c r="M327" s="18"/>
      <c r="N327" s="18"/>
      <c r="O327" s="18"/>
      <c r="P327" s="18"/>
      <c r="Q327" s="18"/>
      <c r="R327" s="18"/>
    </row>
    <row r="328" spans="2:18">
      <c r="B328" s="18"/>
      <c r="C328" s="18"/>
      <c r="D328" s="18"/>
      <c r="E328" s="18"/>
      <c r="F328" s="18"/>
      <c r="G328" s="18"/>
      <c r="H328" s="18"/>
      <c r="I328" s="18"/>
      <c r="J328" s="18"/>
      <c r="K328" s="18"/>
      <c r="L328" s="18"/>
      <c r="M328" s="18"/>
      <c r="N328" s="18"/>
      <c r="O328" s="18"/>
      <c r="P328" s="18"/>
      <c r="Q328" s="18"/>
      <c r="R328" s="18"/>
    </row>
    <row r="329" spans="2:18">
      <c r="B329" s="18"/>
      <c r="C329" s="18"/>
      <c r="D329" s="18"/>
      <c r="E329" s="18"/>
      <c r="F329" s="18"/>
      <c r="G329" s="18"/>
      <c r="H329" s="18"/>
      <c r="I329" s="18"/>
      <c r="J329" s="18"/>
      <c r="K329" s="18"/>
      <c r="L329" s="18"/>
      <c r="M329" s="18"/>
      <c r="N329" s="18"/>
      <c r="O329" s="18"/>
      <c r="P329" s="18"/>
      <c r="Q329" s="18"/>
      <c r="R329" s="18"/>
    </row>
    <row r="330" spans="2:18">
      <c r="B330" s="18"/>
      <c r="C330" s="18"/>
      <c r="D330" s="18"/>
      <c r="E330" s="18"/>
      <c r="F330" s="18"/>
      <c r="G330" s="18"/>
      <c r="H330" s="18"/>
      <c r="I330" s="18"/>
      <c r="J330" s="18"/>
      <c r="K330" s="18"/>
      <c r="L330" s="18"/>
      <c r="M330" s="18"/>
      <c r="N330" s="18"/>
      <c r="O330" s="18"/>
      <c r="P330" s="18"/>
      <c r="Q330" s="18"/>
      <c r="R330" s="18"/>
    </row>
    <row r="331" spans="2:18">
      <c r="B331" s="18"/>
      <c r="C331" s="18"/>
      <c r="D331" s="18"/>
      <c r="E331" s="18"/>
      <c r="F331" s="18"/>
      <c r="G331" s="18"/>
      <c r="H331" s="18"/>
      <c r="I331" s="18"/>
      <c r="J331" s="18"/>
      <c r="K331" s="18"/>
      <c r="L331" s="18"/>
      <c r="M331" s="18"/>
      <c r="N331" s="18"/>
      <c r="O331" s="18"/>
      <c r="P331" s="18"/>
      <c r="Q331" s="18"/>
      <c r="R331" s="18"/>
    </row>
    <row r="332" spans="2:18">
      <c r="B332" s="18"/>
      <c r="C332" s="18"/>
      <c r="D332" s="18"/>
      <c r="E332" s="18"/>
      <c r="F332" s="18"/>
      <c r="G332" s="18"/>
      <c r="H332" s="18"/>
      <c r="I332" s="18"/>
      <c r="J332" s="18"/>
      <c r="K332" s="18"/>
      <c r="L332" s="18"/>
      <c r="M332" s="18"/>
      <c r="N332" s="18"/>
      <c r="O332" s="18"/>
      <c r="P332" s="18"/>
      <c r="Q332" s="18"/>
      <c r="R332" s="18"/>
    </row>
    <row r="333" spans="2:18">
      <c r="B333" s="18"/>
      <c r="C333" s="18"/>
      <c r="D333" s="18"/>
      <c r="E333" s="18"/>
      <c r="F333" s="18"/>
      <c r="G333" s="18"/>
      <c r="H333" s="18"/>
      <c r="I333" s="18"/>
      <c r="J333" s="18"/>
      <c r="K333" s="18"/>
      <c r="L333" s="18"/>
      <c r="M333" s="18"/>
      <c r="N333" s="18"/>
      <c r="O333" s="18"/>
      <c r="P333" s="18"/>
      <c r="Q333" s="18"/>
      <c r="R333" s="18"/>
    </row>
    <row r="334" spans="2:18">
      <c r="B334" s="18"/>
      <c r="C334" s="18"/>
      <c r="D334" s="18"/>
      <c r="E334" s="18"/>
      <c r="F334" s="18"/>
      <c r="G334" s="18"/>
      <c r="H334" s="18"/>
      <c r="I334" s="18"/>
      <c r="J334" s="18"/>
      <c r="K334" s="18"/>
      <c r="L334" s="18"/>
      <c r="M334" s="18"/>
      <c r="N334" s="18"/>
      <c r="O334" s="18"/>
      <c r="P334" s="18"/>
      <c r="Q334" s="18"/>
      <c r="R334" s="18"/>
    </row>
    <row r="335" spans="2:18">
      <c r="B335" s="18"/>
      <c r="C335" s="18"/>
      <c r="D335" s="18"/>
      <c r="E335" s="18"/>
      <c r="F335" s="18"/>
      <c r="G335" s="18"/>
      <c r="H335" s="18"/>
      <c r="I335" s="18"/>
      <c r="J335" s="18"/>
      <c r="K335" s="18"/>
      <c r="L335" s="18"/>
      <c r="M335" s="18"/>
      <c r="N335" s="18"/>
      <c r="O335" s="18"/>
      <c r="P335" s="18"/>
      <c r="Q335" s="18"/>
      <c r="R335" s="18"/>
    </row>
    <row r="336" spans="2:18">
      <c r="B336" s="18"/>
      <c r="C336" s="18"/>
      <c r="D336" s="18"/>
      <c r="E336" s="18"/>
      <c r="F336" s="18"/>
      <c r="G336" s="18"/>
      <c r="H336" s="18"/>
      <c r="I336" s="18"/>
      <c r="J336" s="18"/>
      <c r="K336" s="18"/>
      <c r="L336" s="18"/>
      <c r="M336" s="18"/>
      <c r="N336" s="18"/>
      <c r="O336" s="18"/>
      <c r="P336" s="18"/>
      <c r="Q336" s="18"/>
      <c r="R336" s="18"/>
    </row>
    <row r="337" spans="2:18">
      <c r="B337" s="18"/>
      <c r="C337" s="18"/>
      <c r="D337" s="18"/>
      <c r="E337" s="18"/>
      <c r="F337" s="18"/>
      <c r="G337" s="18"/>
      <c r="H337" s="18"/>
      <c r="I337" s="18"/>
      <c r="J337" s="18"/>
      <c r="K337" s="18"/>
      <c r="L337" s="18"/>
      <c r="M337" s="18"/>
      <c r="N337" s="18"/>
      <c r="O337" s="18"/>
      <c r="P337" s="18"/>
      <c r="Q337" s="18"/>
      <c r="R337" s="18"/>
    </row>
    <row r="338" spans="2:18">
      <c r="B338" s="18"/>
      <c r="C338" s="18"/>
      <c r="D338" s="18"/>
      <c r="E338" s="18"/>
      <c r="F338" s="18"/>
      <c r="G338" s="18"/>
      <c r="H338" s="18"/>
      <c r="I338" s="18"/>
      <c r="J338" s="18"/>
      <c r="K338" s="18"/>
      <c r="L338" s="18"/>
      <c r="M338" s="18"/>
      <c r="N338" s="18"/>
      <c r="O338" s="18"/>
      <c r="P338" s="18"/>
      <c r="Q338" s="18"/>
      <c r="R338" s="18"/>
    </row>
    <row r="339" spans="2:18">
      <c r="B339" s="18"/>
      <c r="C339" s="18"/>
      <c r="D339" s="18"/>
      <c r="E339" s="18"/>
      <c r="F339" s="18"/>
      <c r="G339" s="18"/>
      <c r="H339" s="18"/>
      <c r="I339" s="18"/>
      <c r="J339" s="18"/>
      <c r="K339" s="18"/>
      <c r="L339" s="18"/>
      <c r="M339" s="18"/>
      <c r="N339" s="18"/>
      <c r="O339" s="18"/>
      <c r="P339" s="18"/>
      <c r="Q339" s="18"/>
      <c r="R339" s="18"/>
    </row>
    <row r="340" spans="2:18">
      <c r="B340" s="18"/>
      <c r="C340" s="18"/>
      <c r="D340" s="18"/>
      <c r="E340" s="18"/>
      <c r="F340" s="18"/>
      <c r="G340" s="18"/>
      <c r="H340" s="18"/>
      <c r="I340" s="18"/>
      <c r="J340" s="18"/>
      <c r="K340" s="18"/>
      <c r="L340" s="18"/>
      <c r="M340" s="18"/>
      <c r="N340" s="18"/>
      <c r="O340" s="18"/>
      <c r="P340" s="18"/>
      <c r="Q340" s="18"/>
      <c r="R340" s="18"/>
    </row>
    <row r="341" spans="2:18">
      <c r="B341" s="18"/>
      <c r="C341" s="18"/>
      <c r="D341" s="18"/>
      <c r="E341" s="18"/>
      <c r="F341" s="18"/>
      <c r="G341" s="18"/>
      <c r="H341" s="18"/>
      <c r="I341" s="18"/>
      <c r="J341" s="18"/>
      <c r="K341" s="18"/>
      <c r="L341" s="18"/>
      <c r="M341" s="18"/>
      <c r="N341" s="18"/>
      <c r="O341" s="18"/>
      <c r="P341" s="18"/>
      <c r="Q341" s="18"/>
      <c r="R341" s="18"/>
    </row>
    <row r="342" spans="2:18">
      <c r="B342" s="18"/>
      <c r="C342" s="18"/>
      <c r="D342" s="18"/>
      <c r="E342" s="18"/>
      <c r="F342" s="18"/>
      <c r="G342" s="18"/>
      <c r="H342" s="18"/>
      <c r="I342" s="18"/>
      <c r="J342" s="18"/>
      <c r="K342" s="18"/>
      <c r="L342" s="18"/>
      <c r="M342" s="18"/>
      <c r="N342" s="18"/>
      <c r="O342" s="18"/>
      <c r="P342" s="18"/>
      <c r="Q342" s="18"/>
      <c r="R342" s="18"/>
    </row>
    <row r="343" spans="2:18">
      <c r="B343" s="18"/>
      <c r="C343" s="18"/>
      <c r="D343" s="18"/>
      <c r="E343" s="18"/>
      <c r="F343" s="18"/>
      <c r="G343" s="18"/>
      <c r="H343" s="18"/>
      <c r="I343" s="18"/>
      <c r="J343" s="18"/>
      <c r="K343" s="18"/>
      <c r="L343" s="18"/>
      <c r="M343" s="18"/>
      <c r="N343" s="18"/>
      <c r="O343" s="18"/>
      <c r="P343" s="18"/>
      <c r="Q343" s="18"/>
      <c r="R343" s="18"/>
    </row>
    <row r="344" spans="2:18">
      <c r="B344" s="18"/>
      <c r="C344" s="18"/>
      <c r="D344" s="18"/>
      <c r="E344" s="18"/>
      <c r="F344" s="18"/>
      <c r="G344" s="18"/>
      <c r="H344" s="18"/>
      <c r="I344" s="18"/>
      <c r="J344" s="18"/>
      <c r="K344" s="18"/>
      <c r="L344" s="18"/>
      <c r="M344" s="18"/>
      <c r="N344" s="18"/>
      <c r="O344" s="18"/>
      <c r="P344" s="18"/>
      <c r="Q344" s="18"/>
      <c r="R344" s="18"/>
    </row>
    <row r="345" spans="2:18">
      <c r="B345" s="18"/>
      <c r="C345" s="18"/>
      <c r="D345" s="18"/>
      <c r="E345" s="18"/>
      <c r="F345" s="18"/>
      <c r="G345" s="18"/>
      <c r="H345" s="18"/>
      <c r="I345" s="18"/>
      <c r="J345" s="18"/>
      <c r="K345" s="18"/>
      <c r="L345" s="18"/>
      <c r="M345" s="18"/>
      <c r="N345" s="18"/>
      <c r="O345" s="18"/>
      <c r="P345" s="18"/>
      <c r="Q345" s="18"/>
      <c r="R345" s="18"/>
    </row>
    <row r="346" spans="2:18">
      <c r="B346" s="18"/>
      <c r="C346" s="18"/>
      <c r="D346" s="18"/>
      <c r="E346" s="18"/>
      <c r="F346" s="18"/>
      <c r="G346" s="18"/>
      <c r="H346" s="18"/>
      <c r="I346" s="18"/>
      <c r="J346" s="18"/>
      <c r="K346" s="18"/>
      <c r="L346" s="18"/>
      <c r="M346" s="18"/>
      <c r="N346" s="18"/>
      <c r="O346" s="18"/>
      <c r="P346" s="18"/>
      <c r="Q346" s="18"/>
      <c r="R346" s="18"/>
    </row>
    <row r="347" spans="2:18">
      <c r="B347" s="18"/>
      <c r="C347" s="18"/>
      <c r="D347" s="18"/>
      <c r="E347" s="18"/>
      <c r="F347" s="18"/>
      <c r="G347" s="18"/>
      <c r="H347" s="18"/>
      <c r="I347" s="18"/>
      <c r="J347" s="18"/>
      <c r="K347" s="18"/>
      <c r="L347" s="18"/>
      <c r="M347" s="18"/>
      <c r="N347" s="18"/>
      <c r="O347" s="18"/>
      <c r="P347" s="18"/>
      <c r="Q347" s="18"/>
      <c r="R347" s="18"/>
    </row>
    <row r="348" spans="2:18">
      <c r="B348" s="18"/>
      <c r="C348" s="18"/>
      <c r="D348" s="18"/>
      <c r="E348" s="18"/>
      <c r="F348" s="18"/>
      <c r="G348" s="18"/>
      <c r="H348" s="18"/>
      <c r="I348" s="18"/>
      <c r="J348" s="18"/>
      <c r="K348" s="18"/>
      <c r="L348" s="18"/>
      <c r="M348" s="18"/>
      <c r="N348" s="18"/>
      <c r="O348" s="18"/>
      <c r="P348" s="18"/>
      <c r="Q348" s="18"/>
      <c r="R348" s="18"/>
    </row>
    <row r="349" spans="2:18">
      <c r="B349" s="18"/>
      <c r="C349" s="18"/>
      <c r="D349" s="18"/>
      <c r="E349" s="18"/>
      <c r="F349" s="18"/>
      <c r="G349" s="18"/>
      <c r="H349" s="18"/>
      <c r="I349" s="18"/>
      <c r="J349" s="18"/>
      <c r="K349" s="18"/>
      <c r="L349" s="18"/>
      <c r="M349" s="18"/>
      <c r="N349" s="18"/>
      <c r="O349" s="18"/>
      <c r="P349" s="18"/>
      <c r="Q349" s="18"/>
      <c r="R349" s="18"/>
    </row>
    <row r="350" spans="2:18">
      <c r="B350" s="18"/>
      <c r="C350" s="18"/>
      <c r="D350" s="18"/>
      <c r="E350" s="18"/>
      <c r="F350" s="18"/>
      <c r="G350" s="18"/>
      <c r="H350" s="18"/>
      <c r="I350" s="18"/>
      <c r="J350" s="18"/>
      <c r="K350" s="18"/>
      <c r="L350" s="18"/>
      <c r="M350" s="18"/>
      <c r="N350" s="18"/>
      <c r="O350" s="18"/>
      <c r="P350" s="18"/>
      <c r="Q350" s="18"/>
      <c r="R350" s="18"/>
    </row>
    <row r="351" spans="2:18">
      <c r="B351" s="18"/>
      <c r="C351" s="18"/>
      <c r="D351" s="18"/>
      <c r="E351" s="18"/>
      <c r="F351" s="18"/>
      <c r="G351" s="18"/>
      <c r="H351" s="18"/>
      <c r="I351" s="18"/>
      <c r="J351" s="18"/>
      <c r="K351" s="18"/>
      <c r="L351" s="18"/>
      <c r="M351" s="18"/>
      <c r="N351" s="18"/>
      <c r="O351" s="18"/>
      <c r="P351" s="18"/>
      <c r="Q351" s="18"/>
      <c r="R351" s="18"/>
    </row>
    <row r="352" spans="2:18">
      <c r="B352" s="18"/>
      <c r="C352" s="18"/>
      <c r="D352" s="18"/>
      <c r="E352" s="18"/>
      <c r="F352" s="18"/>
      <c r="G352" s="18"/>
      <c r="H352" s="18"/>
      <c r="I352" s="18"/>
      <c r="J352" s="18"/>
      <c r="K352" s="18"/>
      <c r="L352" s="18"/>
      <c r="M352" s="18"/>
      <c r="N352" s="18"/>
      <c r="O352" s="18"/>
      <c r="P352" s="18"/>
      <c r="Q352" s="18"/>
      <c r="R352" s="18"/>
    </row>
    <row r="353" spans="2:18">
      <c r="B353" s="18"/>
      <c r="C353" s="18"/>
      <c r="D353" s="18"/>
      <c r="E353" s="18"/>
      <c r="F353" s="18"/>
      <c r="G353" s="18"/>
      <c r="H353" s="18"/>
      <c r="I353" s="18"/>
      <c r="J353" s="18"/>
      <c r="K353" s="18"/>
      <c r="L353" s="18"/>
      <c r="M353" s="18"/>
      <c r="N353" s="18"/>
      <c r="O353" s="18"/>
      <c r="P353" s="18"/>
      <c r="Q353" s="18"/>
      <c r="R353" s="18"/>
    </row>
    <row r="354" spans="2:18">
      <c r="B354" s="18"/>
      <c r="C354" s="18"/>
      <c r="D354" s="18"/>
      <c r="E354" s="18"/>
      <c r="F354" s="18"/>
      <c r="G354" s="18"/>
      <c r="H354" s="18"/>
      <c r="I354" s="18"/>
      <c r="J354" s="18"/>
      <c r="K354" s="18"/>
      <c r="L354" s="18"/>
      <c r="M354" s="18"/>
      <c r="N354" s="18"/>
      <c r="O354" s="18"/>
      <c r="P354" s="18"/>
      <c r="Q354" s="18"/>
      <c r="R354" s="18"/>
    </row>
    <row r="355" spans="2:18">
      <c r="B355" s="18"/>
      <c r="C355" s="18"/>
      <c r="D355" s="18"/>
      <c r="E355" s="18"/>
      <c r="F355" s="18"/>
      <c r="G355" s="18"/>
      <c r="H355" s="18"/>
      <c r="I355" s="18"/>
      <c r="J355" s="18"/>
      <c r="K355" s="18"/>
      <c r="L355" s="18"/>
      <c r="M355" s="18"/>
      <c r="N355" s="18"/>
      <c r="O355" s="18"/>
      <c r="P355" s="18"/>
      <c r="Q355" s="18"/>
      <c r="R355" s="18"/>
    </row>
    <row r="356" spans="2:18">
      <c r="B356" s="18"/>
      <c r="C356" s="18"/>
      <c r="D356" s="18"/>
      <c r="E356" s="18"/>
      <c r="F356" s="18"/>
      <c r="G356" s="18"/>
      <c r="H356" s="18"/>
      <c r="I356" s="18"/>
      <c r="J356" s="18"/>
      <c r="K356" s="18"/>
      <c r="L356" s="18"/>
      <c r="M356" s="18"/>
      <c r="N356" s="18"/>
      <c r="O356" s="18"/>
      <c r="P356" s="18"/>
      <c r="Q356" s="18"/>
      <c r="R356" s="18"/>
    </row>
    <row r="357" spans="2:18">
      <c r="B357" s="18"/>
      <c r="C357" s="18"/>
      <c r="D357" s="18"/>
      <c r="E357" s="18"/>
      <c r="F357" s="18"/>
      <c r="G357" s="18"/>
      <c r="H357" s="18"/>
      <c r="I357" s="18"/>
      <c r="J357" s="18"/>
      <c r="K357" s="18"/>
      <c r="L357" s="18"/>
      <c r="M357" s="18"/>
      <c r="N357" s="18"/>
      <c r="O357" s="18"/>
      <c r="P357" s="18"/>
      <c r="Q357" s="18"/>
      <c r="R357" s="18"/>
    </row>
    <row r="358" spans="2:18">
      <c r="B358" s="18"/>
      <c r="C358" s="18"/>
      <c r="D358" s="18"/>
      <c r="E358" s="18"/>
      <c r="F358" s="18"/>
      <c r="G358" s="18"/>
      <c r="H358" s="18"/>
      <c r="I358" s="18"/>
      <c r="J358" s="18"/>
      <c r="K358" s="18"/>
      <c r="L358" s="18"/>
      <c r="M358" s="18"/>
      <c r="N358" s="18"/>
      <c r="O358" s="18"/>
      <c r="P358" s="18"/>
      <c r="Q358" s="18"/>
      <c r="R358" s="18"/>
    </row>
    <row r="359" spans="2:18">
      <c r="B359" s="18"/>
      <c r="C359" s="18"/>
      <c r="D359" s="18"/>
      <c r="E359" s="18"/>
      <c r="F359" s="18"/>
      <c r="G359" s="18"/>
      <c r="H359" s="18"/>
      <c r="I359" s="18"/>
      <c r="J359" s="18"/>
      <c r="K359" s="18"/>
      <c r="L359" s="18"/>
      <c r="M359" s="18"/>
      <c r="N359" s="18"/>
      <c r="O359" s="18"/>
      <c r="P359" s="18"/>
      <c r="Q359" s="18"/>
      <c r="R359" s="18"/>
    </row>
    <row r="360" spans="2:18">
      <c r="B360" s="18"/>
      <c r="C360" s="18"/>
      <c r="D360" s="18"/>
      <c r="E360" s="18"/>
      <c r="F360" s="18"/>
      <c r="G360" s="18"/>
      <c r="H360" s="18"/>
      <c r="I360" s="18"/>
      <c r="J360" s="18"/>
      <c r="K360" s="18"/>
      <c r="L360" s="18"/>
      <c r="M360" s="18"/>
      <c r="N360" s="18"/>
      <c r="O360" s="18"/>
      <c r="P360" s="18"/>
      <c r="Q360" s="18"/>
      <c r="R360" s="18"/>
    </row>
    <row r="361" spans="2:18">
      <c r="B361" s="18"/>
      <c r="C361" s="18"/>
      <c r="D361" s="18"/>
      <c r="E361" s="18"/>
      <c r="F361" s="18"/>
      <c r="G361" s="18"/>
      <c r="H361" s="18"/>
      <c r="I361" s="18"/>
      <c r="J361" s="18"/>
      <c r="K361" s="18"/>
      <c r="L361" s="18"/>
      <c r="M361" s="18"/>
      <c r="N361" s="18"/>
      <c r="O361" s="18"/>
      <c r="P361" s="18"/>
      <c r="Q361" s="18"/>
      <c r="R361" s="18"/>
    </row>
    <row r="362" spans="2:18">
      <c r="B362" s="18"/>
      <c r="C362" s="18"/>
      <c r="D362" s="18"/>
      <c r="E362" s="18"/>
      <c r="F362" s="18"/>
      <c r="G362" s="18"/>
      <c r="H362" s="18"/>
      <c r="I362" s="18"/>
      <c r="J362" s="18"/>
      <c r="K362" s="18"/>
      <c r="L362" s="18"/>
      <c r="M362" s="18"/>
      <c r="N362" s="18"/>
      <c r="O362" s="18"/>
      <c r="P362" s="18"/>
      <c r="Q362" s="18"/>
      <c r="R362" s="18"/>
    </row>
    <row r="363" spans="2:18">
      <c r="B363" s="18"/>
      <c r="C363" s="18"/>
      <c r="D363" s="18"/>
      <c r="E363" s="18"/>
      <c r="F363" s="18"/>
      <c r="G363" s="18"/>
      <c r="H363" s="18"/>
      <c r="I363" s="18"/>
      <c r="J363" s="18"/>
      <c r="K363" s="18"/>
      <c r="L363" s="18"/>
      <c r="M363" s="18"/>
      <c r="N363" s="18"/>
      <c r="O363" s="18"/>
      <c r="P363" s="18"/>
      <c r="Q363" s="18"/>
      <c r="R363" s="18"/>
    </row>
    <row r="364" spans="2:18">
      <c r="B364" s="18"/>
      <c r="C364" s="18"/>
      <c r="D364" s="18"/>
      <c r="E364" s="18"/>
      <c r="F364" s="18"/>
      <c r="G364" s="18"/>
      <c r="H364" s="18"/>
      <c r="I364" s="18"/>
      <c r="J364" s="18"/>
      <c r="K364" s="18"/>
      <c r="L364" s="18"/>
      <c r="M364" s="18"/>
      <c r="N364" s="18"/>
      <c r="O364" s="18"/>
      <c r="P364" s="18"/>
      <c r="Q364" s="18"/>
      <c r="R364" s="18"/>
    </row>
    <row r="365" spans="2:18">
      <c r="B365" s="18"/>
      <c r="C365" s="18"/>
      <c r="D365" s="18"/>
      <c r="E365" s="18"/>
      <c r="F365" s="18"/>
      <c r="G365" s="18"/>
      <c r="H365" s="18"/>
      <c r="I365" s="18"/>
      <c r="J365" s="18"/>
      <c r="K365" s="18"/>
      <c r="L365" s="18"/>
      <c r="M365" s="18"/>
      <c r="N365" s="18"/>
      <c r="O365" s="18"/>
      <c r="P365" s="18"/>
      <c r="Q365" s="18"/>
      <c r="R365" s="18"/>
    </row>
    <row r="366" spans="2:18">
      <c r="B366" s="18"/>
      <c r="C366" s="18"/>
      <c r="D366" s="18"/>
      <c r="E366" s="18"/>
      <c r="F366" s="18"/>
      <c r="G366" s="18"/>
      <c r="H366" s="18"/>
      <c r="I366" s="18"/>
      <c r="J366" s="18"/>
      <c r="K366" s="18"/>
      <c r="L366" s="18"/>
      <c r="M366" s="18"/>
      <c r="N366" s="18"/>
      <c r="O366" s="18"/>
      <c r="P366" s="18"/>
      <c r="Q366" s="18"/>
      <c r="R366" s="18"/>
    </row>
    <row r="367" spans="2:18">
      <c r="B367" s="18"/>
      <c r="C367" s="18"/>
      <c r="D367" s="18"/>
      <c r="E367" s="18"/>
      <c r="F367" s="18"/>
      <c r="G367" s="18"/>
      <c r="H367" s="18"/>
      <c r="I367" s="18"/>
      <c r="J367" s="18"/>
      <c r="K367" s="18"/>
      <c r="L367" s="18"/>
      <c r="M367" s="18"/>
      <c r="N367" s="18"/>
      <c r="O367" s="18"/>
      <c r="P367" s="18"/>
      <c r="Q367" s="18"/>
      <c r="R367" s="18"/>
    </row>
    <row r="368" spans="2:18">
      <c r="B368" s="18"/>
      <c r="C368" s="18"/>
      <c r="D368" s="18"/>
      <c r="E368" s="18"/>
      <c r="F368" s="18"/>
      <c r="G368" s="18"/>
      <c r="H368" s="18"/>
      <c r="I368" s="18"/>
      <c r="J368" s="18"/>
      <c r="K368" s="18"/>
      <c r="L368" s="18"/>
      <c r="M368" s="18"/>
      <c r="N368" s="18"/>
      <c r="O368" s="18"/>
      <c r="P368" s="18"/>
      <c r="Q368" s="18"/>
      <c r="R368" s="18"/>
    </row>
    <row r="369" spans="2:18">
      <c r="B369" s="18"/>
      <c r="C369" s="18"/>
      <c r="D369" s="18"/>
      <c r="E369" s="18"/>
      <c r="F369" s="18"/>
      <c r="G369" s="18"/>
      <c r="H369" s="18"/>
      <c r="I369" s="18"/>
      <c r="J369" s="18"/>
      <c r="K369" s="18"/>
      <c r="L369" s="18"/>
      <c r="M369" s="18"/>
      <c r="N369" s="18"/>
      <c r="O369" s="18"/>
      <c r="P369" s="18"/>
      <c r="Q369" s="18"/>
      <c r="R369" s="18"/>
    </row>
    <row r="370" spans="2:18">
      <c r="B370" s="18"/>
      <c r="C370" s="18"/>
      <c r="D370" s="18"/>
      <c r="E370" s="18"/>
      <c r="F370" s="18"/>
      <c r="G370" s="18"/>
      <c r="H370" s="18"/>
      <c r="I370" s="18"/>
      <c r="J370" s="18"/>
      <c r="K370" s="18"/>
      <c r="L370" s="18"/>
      <c r="M370" s="18"/>
      <c r="N370" s="18"/>
      <c r="O370" s="18"/>
      <c r="P370" s="18"/>
      <c r="Q370" s="18"/>
      <c r="R370" s="18"/>
    </row>
    <row r="371" spans="2:18">
      <c r="B371" s="18"/>
      <c r="C371" s="18"/>
      <c r="D371" s="18"/>
      <c r="E371" s="18"/>
      <c r="F371" s="18"/>
      <c r="G371" s="18"/>
      <c r="H371" s="18"/>
      <c r="I371" s="18"/>
      <c r="J371" s="18"/>
      <c r="K371" s="18"/>
      <c r="L371" s="18"/>
      <c r="M371" s="18"/>
      <c r="N371" s="18"/>
      <c r="O371" s="18"/>
      <c r="P371" s="18"/>
      <c r="Q371" s="18"/>
      <c r="R371" s="18"/>
    </row>
    <row r="372" spans="2:18">
      <c r="B372" s="18"/>
      <c r="C372" s="18"/>
      <c r="D372" s="18"/>
      <c r="E372" s="18"/>
      <c r="F372" s="18"/>
      <c r="G372" s="18"/>
      <c r="H372" s="18"/>
      <c r="I372" s="18"/>
      <c r="J372" s="18"/>
      <c r="K372" s="18"/>
      <c r="L372" s="18"/>
      <c r="M372" s="18"/>
      <c r="N372" s="18"/>
      <c r="O372" s="18"/>
      <c r="P372" s="18"/>
      <c r="Q372" s="18"/>
      <c r="R372" s="18"/>
    </row>
    <row r="373" spans="2:18">
      <c r="B373" s="18"/>
      <c r="C373" s="18"/>
      <c r="D373" s="18"/>
      <c r="E373" s="18"/>
      <c r="F373" s="18"/>
      <c r="G373" s="18"/>
      <c r="H373" s="18"/>
      <c r="I373" s="18"/>
      <c r="J373" s="18"/>
      <c r="K373" s="18"/>
      <c r="L373" s="18"/>
      <c r="M373" s="18"/>
      <c r="N373" s="18"/>
      <c r="O373" s="18"/>
      <c r="P373" s="18"/>
      <c r="Q373" s="18"/>
      <c r="R373" s="18"/>
    </row>
    <row r="374" spans="2:18">
      <c r="B374" s="18"/>
      <c r="C374" s="18"/>
      <c r="D374" s="18"/>
      <c r="E374" s="18"/>
      <c r="F374" s="18"/>
      <c r="G374" s="18"/>
      <c r="H374" s="18"/>
      <c r="I374" s="18"/>
      <c r="J374" s="18"/>
      <c r="K374" s="18"/>
      <c r="L374" s="18"/>
      <c r="M374" s="18"/>
      <c r="N374" s="18"/>
      <c r="O374" s="18"/>
      <c r="P374" s="18"/>
      <c r="Q374" s="18"/>
      <c r="R374" s="18"/>
    </row>
    <row r="375" spans="2:18">
      <c r="B375" s="18"/>
      <c r="C375" s="18"/>
      <c r="D375" s="18"/>
      <c r="E375" s="18"/>
      <c r="F375" s="18"/>
      <c r="G375" s="18"/>
      <c r="H375" s="18"/>
      <c r="I375" s="18"/>
      <c r="J375" s="18"/>
      <c r="K375" s="18"/>
      <c r="L375" s="18"/>
      <c r="M375" s="18"/>
      <c r="N375" s="18"/>
      <c r="O375" s="18"/>
      <c r="P375" s="18"/>
      <c r="Q375" s="18"/>
      <c r="R375" s="18"/>
    </row>
    <row r="376" spans="2:18">
      <c r="B376" s="18"/>
      <c r="C376" s="18"/>
      <c r="D376" s="18"/>
      <c r="E376" s="18"/>
      <c r="F376" s="18"/>
      <c r="G376" s="18"/>
      <c r="H376" s="18"/>
      <c r="I376" s="18"/>
      <c r="J376" s="18"/>
      <c r="K376" s="18"/>
      <c r="L376" s="18"/>
      <c r="M376" s="18"/>
      <c r="N376" s="18"/>
      <c r="O376" s="18"/>
      <c r="P376" s="18"/>
      <c r="Q376" s="18"/>
      <c r="R376" s="18"/>
    </row>
    <row r="377" spans="2:18">
      <c r="B377" s="18"/>
      <c r="C377" s="18"/>
      <c r="D377" s="18"/>
      <c r="E377" s="18"/>
      <c r="F377" s="18"/>
      <c r="G377" s="18"/>
      <c r="H377" s="18"/>
      <c r="I377" s="18"/>
      <c r="J377" s="18"/>
      <c r="K377" s="18"/>
      <c r="L377" s="18"/>
      <c r="M377" s="18"/>
      <c r="N377" s="18"/>
      <c r="O377" s="18"/>
      <c r="P377" s="18"/>
      <c r="Q377" s="18"/>
      <c r="R377" s="18"/>
    </row>
    <row r="378" spans="2:18">
      <c r="B378" s="18"/>
      <c r="C378" s="18"/>
      <c r="D378" s="18"/>
      <c r="E378" s="18"/>
      <c r="F378" s="18"/>
      <c r="G378" s="18"/>
      <c r="H378" s="18"/>
      <c r="I378" s="18"/>
      <c r="J378" s="18"/>
      <c r="K378" s="18"/>
      <c r="L378" s="18"/>
      <c r="M378" s="18"/>
      <c r="N378" s="18"/>
      <c r="O378" s="18"/>
      <c r="P378" s="18"/>
      <c r="Q378" s="18"/>
      <c r="R378" s="18"/>
    </row>
    <row r="379" spans="2:18">
      <c r="B379" s="18"/>
      <c r="C379" s="18"/>
      <c r="D379" s="18"/>
      <c r="E379" s="18"/>
      <c r="F379" s="18"/>
      <c r="G379" s="18"/>
      <c r="H379" s="18"/>
      <c r="I379" s="18"/>
      <c r="J379" s="18"/>
      <c r="K379" s="18"/>
      <c r="L379" s="18"/>
      <c r="M379" s="18"/>
      <c r="N379" s="18"/>
      <c r="O379" s="18"/>
      <c r="P379" s="18"/>
      <c r="Q379" s="18"/>
      <c r="R379" s="18"/>
    </row>
    <row r="380" spans="2:18">
      <c r="B380" s="18"/>
      <c r="C380" s="18"/>
      <c r="D380" s="18"/>
      <c r="E380" s="18"/>
      <c r="F380" s="18"/>
      <c r="G380" s="18"/>
      <c r="H380" s="18"/>
      <c r="I380" s="18"/>
      <c r="J380" s="18"/>
      <c r="K380" s="18"/>
      <c r="L380" s="18"/>
      <c r="M380" s="18"/>
      <c r="N380" s="18"/>
      <c r="O380" s="18"/>
      <c r="P380" s="18"/>
      <c r="Q380" s="18"/>
      <c r="R380" s="18"/>
    </row>
    <row r="381" spans="2:18">
      <c r="B381" s="18"/>
      <c r="C381" s="18"/>
      <c r="D381" s="18"/>
      <c r="E381" s="18"/>
      <c r="F381" s="18"/>
      <c r="G381" s="18"/>
      <c r="H381" s="18"/>
      <c r="I381" s="18"/>
      <c r="J381" s="18"/>
      <c r="K381" s="18"/>
      <c r="L381" s="18"/>
      <c r="M381" s="18"/>
      <c r="N381" s="18"/>
      <c r="O381" s="18"/>
      <c r="P381" s="18"/>
      <c r="Q381" s="18"/>
      <c r="R381" s="18"/>
    </row>
    <row r="382" spans="2:18">
      <c r="B382" s="18"/>
      <c r="C382" s="18"/>
      <c r="D382" s="18"/>
      <c r="E382" s="18"/>
      <c r="F382" s="18"/>
      <c r="G382" s="18"/>
      <c r="H382" s="18"/>
      <c r="I382" s="18"/>
      <c r="J382" s="18"/>
      <c r="K382" s="18"/>
      <c r="L382" s="18"/>
      <c r="M382" s="18"/>
      <c r="N382" s="18"/>
      <c r="O382" s="18"/>
      <c r="P382" s="18"/>
      <c r="Q382" s="18"/>
      <c r="R382" s="18"/>
    </row>
    <row r="383" spans="2:18">
      <c r="B383" s="18"/>
      <c r="C383" s="18"/>
      <c r="D383" s="18"/>
      <c r="E383" s="18"/>
      <c r="F383" s="18"/>
      <c r="G383" s="18"/>
      <c r="H383" s="18"/>
      <c r="I383" s="18"/>
      <c r="J383" s="18"/>
      <c r="K383" s="18"/>
      <c r="L383" s="18"/>
      <c r="M383" s="18"/>
      <c r="N383" s="18"/>
      <c r="O383" s="18"/>
      <c r="P383" s="18"/>
      <c r="Q383" s="18"/>
      <c r="R383" s="18"/>
    </row>
    <row r="384" spans="2:18">
      <c r="B384" s="18"/>
      <c r="C384" s="18"/>
      <c r="D384" s="18"/>
      <c r="E384" s="18"/>
      <c r="F384" s="18"/>
      <c r="G384" s="18"/>
      <c r="H384" s="18"/>
      <c r="I384" s="18"/>
      <c r="J384" s="18"/>
      <c r="K384" s="18"/>
      <c r="L384" s="18"/>
      <c r="M384" s="18"/>
      <c r="N384" s="18"/>
      <c r="O384" s="18"/>
      <c r="P384" s="18"/>
      <c r="Q384" s="18"/>
      <c r="R384" s="18"/>
    </row>
    <row r="385" spans="2:18">
      <c r="B385" s="18"/>
      <c r="C385" s="18"/>
      <c r="D385" s="18"/>
      <c r="E385" s="18"/>
      <c r="F385" s="18"/>
      <c r="G385" s="18"/>
      <c r="H385" s="18"/>
      <c r="I385" s="18"/>
      <c r="J385" s="18"/>
      <c r="K385" s="18"/>
      <c r="L385" s="18"/>
      <c r="M385" s="18"/>
      <c r="N385" s="18"/>
      <c r="O385" s="18"/>
      <c r="P385" s="18"/>
      <c r="Q385" s="18"/>
      <c r="R385" s="18"/>
    </row>
    <row r="386" spans="2:18">
      <c r="B386" s="18"/>
      <c r="C386" s="18"/>
      <c r="D386" s="18"/>
      <c r="E386" s="18"/>
      <c r="F386" s="18"/>
      <c r="G386" s="18"/>
      <c r="H386" s="18"/>
      <c r="I386" s="18"/>
      <c r="J386" s="18"/>
      <c r="K386" s="18"/>
      <c r="L386" s="18"/>
      <c r="M386" s="18"/>
      <c r="N386" s="18"/>
      <c r="O386" s="18"/>
      <c r="P386" s="18"/>
      <c r="Q386" s="18"/>
      <c r="R386" s="18"/>
    </row>
    <row r="387" spans="2:18">
      <c r="B387" s="18"/>
      <c r="C387" s="18"/>
      <c r="D387" s="18"/>
      <c r="E387" s="18"/>
      <c r="F387" s="18"/>
      <c r="G387" s="18"/>
      <c r="H387" s="18"/>
      <c r="I387" s="18"/>
      <c r="J387" s="18"/>
      <c r="K387" s="18"/>
      <c r="L387" s="18"/>
      <c r="M387" s="18"/>
      <c r="N387" s="18"/>
      <c r="O387" s="18"/>
      <c r="P387" s="18"/>
      <c r="Q387" s="18"/>
      <c r="R387" s="18"/>
    </row>
    <row r="388" spans="2:18">
      <c r="B388" s="18"/>
      <c r="C388" s="18"/>
      <c r="D388" s="18"/>
      <c r="E388" s="18"/>
      <c r="F388" s="18"/>
      <c r="G388" s="18"/>
      <c r="H388" s="18"/>
      <c r="I388" s="18"/>
      <c r="J388" s="18"/>
      <c r="K388" s="18"/>
      <c r="L388" s="18"/>
      <c r="M388" s="18"/>
      <c r="N388" s="18"/>
      <c r="O388" s="18"/>
      <c r="P388" s="18"/>
      <c r="Q388" s="18"/>
      <c r="R388" s="18"/>
    </row>
    <row r="389" spans="2:18">
      <c r="B389" s="18"/>
      <c r="C389" s="18"/>
      <c r="D389" s="18"/>
      <c r="E389" s="18"/>
      <c r="F389" s="18"/>
      <c r="G389" s="18"/>
      <c r="H389" s="18"/>
      <c r="I389" s="18"/>
      <c r="J389" s="18"/>
      <c r="K389" s="18"/>
      <c r="L389" s="18"/>
      <c r="M389" s="18"/>
      <c r="N389" s="18"/>
      <c r="O389" s="18"/>
      <c r="P389" s="18"/>
      <c r="Q389" s="18"/>
      <c r="R389" s="18"/>
    </row>
    <row r="390" spans="2:18">
      <c r="B390" s="18"/>
      <c r="C390" s="18"/>
      <c r="D390" s="18"/>
      <c r="E390" s="18"/>
      <c r="F390" s="18"/>
      <c r="G390" s="18"/>
      <c r="H390" s="18"/>
      <c r="I390" s="18"/>
      <c r="J390" s="18"/>
      <c r="K390" s="18"/>
      <c r="L390" s="18"/>
      <c r="M390" s="18"/>
      <c r="N390" s="18"/>
      <c r="O390" s="18"/>
      <c r="P390" s="18"/>
      <c r="Q390" s="18"/>
      <c r="R390" s="18"/>
    </row>
    <row r="391" spans="2:18">
      <c r="B391" s="18"/>
      <c r="C391" s="18"/>
      <c r="D391" s="18"/>
      <c r="E391" s="18"/>
      <c r="F391" s="18"/>
      <c r="G391" s="18"/>
      <c r="H391" s="18"/>
      <c r="I391" s="18"/>
      <c r="J391" s="18"/>
      <c r="K391" s="18"/>
      <c r="L391" s="18"/>
      <c r="M391" s="18"/>
      <c r="N391" s="18"/>
      <c r="O391" s="18"/>
      <c r="P391" s="18"/>
      <c r="Q391" s="18"/>
      <c r="R391" s="18"/>
    </row>
    <row r="392" spans="2:18">
      <c r="B392" s="18"/>
      <c r="C392" s="18"/>
      <c r="D392" s="18"/>
      <c r="E392" s="18"/>
      <c r="F392" s="18"/>
      <c r="G392" s="18"/>
      <c r="H392" s="18"/>
      <c r="I392" s="18"/>
      <c r="J392" s="18"/>
      <c r="K392" s="18"/>
      <c r="L392" s="18"/>
      <c r="M392" s="18"/>
      <c r="N392" s="18"/>
      <c r="O392" s="18"/>
      <c r="P392" s="18"/>
      <c r="Q392" s="18"/>
      <c r="R392" s="18"/>
    </row>
    <row r="393" spans="2:18">
      <c r="B393" s="18"/>
      <c r="C393" s="18"/>
      <c r="D393" s="18"/>
      <c r="E393" s="18"/>
      <c r="F393" s="18"/>
      <c r="G393" s="18"/>
      <c r="H393" s="18"/>
      <c r="I393" s="18"/>
      <c r="J393" s="18"/>
      <c r="K393" s="18"/>
      <c r="L393" s="18"/>
      <c r="M393" s="18"/>
      <c r="N393" s="18"/>
      <c r="O393" s="18"/>
      <c r="P393" s="18"/>
      <c r="Q393" s="18"/>
      <c r="R393" s="18"/>
    </row>
    <row r="394" spans="2:18">
      <c r="B394" s="18"/>
      <c r="C394" s="18"/>
      <c r="D394" s="18"/>
      <c r="E394" s="18"/>
      <c r="F394" s="18"/>
      <c r="G394" s="18"/>
      <c r="H394" s="18"/>
      <c r="I394" s="18"/>
      <c r="J394" s="18"/>
      <c r="K394" s="18"/>
      <c r="L394" s="18"/>
      <c r="M394" s="18"/>
      <c r="N394" s="18"/>
      <c r="O394" s="18"/>
      <c r="P394" s="18"/>
      <c r="Q394" s="18"/>
      <c r="R394" s="18"/>
    </row>
    <row r="395" spans="2:18">
      <c r="B395" s="18"/>
      <c r="C395" s="18"/>
      <c r="D395" s="18"/>
      <c r="E395" s="18"/>
      <c r="F395" s="18"/>
      <c r="G395" s="18"/>
      <c r="H395" s="18"/>
      <c r="I395" s="18"/>
      <c r="J395" s="18"/>
      <c r="K395" s="18"/>
      <c r="L395" s="18"/>
      <c r="M395" s="18"/>
      <c r="N395" s="18"/>
      <c r="O395" s="18"/>
      <c r="P395" s="18"/>
      <c r="Q395" s="18"/>
      <c r="R395" s="18"/>
    </row>
    <row r="396" spans="2:18">
      <c r="B396" s="18"/>
      <c r="C396" s="18"/>
      <c r="D396" s="18"/>
      <c r="E396" s="18"/>
      <c r="F396" s="18"/>
      <c r="G396" s="18"/>
      <c r="H396" s="18"/>
      <c r="I396" s="18"/>
      <c r="J396" s="18"/>
      <c r="K396" s="18"/>
      <c r="L396" s="18"/>
      <c r="M396" s="18"/>
      <c r="N396" s="18"/>
      <c r="O396" s="18"/>
      <c r="P396" s="18"/>
      <c r="Q396" s="18"/>
      <c r="R396" s="18"/>
    </row>
    <row r="397" spans="2:18">
      <c r="B397" s="18"/>
      <c r="C397" s="18"/>
      <c r="D397" s="18"/>
      <c r="E397" s="18"/>
      <c r="F397" s="18"/>
      <c r="G397" s="18"/>
      <c r="H397" s="18"/>
      <c r="I397" s="18"/>
      <c r="J397" s="18"/>
      <c r="K397" s="18"/>
      <c r="L397" s="18"/>
      <c r="M397" s="18"/>
      <c r="N397" s="18"/>
      <c r="O397" s="18"/>
      <c r="P397" s="18"/>
      <c r="Q397" s="18"/>
      <c r="R397" s="18"/>
    </row>
    <row r="398" spans="2:18">
      <c r="B398" s="18"/>
      <c r="C398" s="18"/>
      <c r="D398" s="18"/>
      <c r="E398" s="18"/>
      <c r="F398" s="18"/>
      <c r="G398" s="18"/>
      <c r="H398" s="18"/>
      <c r="I398" s="18"/>
      <c r="J398" s="18"/>
      <c r="K398" s="18"/>
      <c r="L398" s="18"/>
      <c r="M398" s="18"/>
      <c r="N398" s="18"/>
      <c r="O398" s="18"/>
      <c r="P398" s="18"/>
      <c r="Q398" s="18"/>
      <c r="R398" s="18"/>
    </row>
    <row r="399" spans="2:18">
      <c r="B399" s="18"/>
      <c r="C399" s="18"/>
      <c r="D399" s="18"/>
      <c r="E399" s="18"/>
      <c r="F399" s="18"/>
      <c r="G399" s="18"/>
      <c r="H399" s="18"/>
      <c r="I399" s="18"/>
      <c r="J399" s="18"/>
      <c r="K399" s="18"/>
      <c r="L399" s="18"/>
      <c r="M399" s="18"/>
      <c r="N399" s="18"/>
      <c r="O399" s="18"/>
      <c r="P399" s="18"/>
      <c r="Q399" s="18"/>
      <c r="R399" s="18"/>
    </row>
    <row r="400" spans="2:18">
      <c r="B400" s="18"/>
      <c r="C400" s="18"/>
      <c r="D400" s="18"/>
      <c r="E400" s="18"/>
      <c r="F400" s="18"/>
      <c r="G400" s="18"/>
      <c r="H400" s="18"/>
      <c r="I400" s="18"/>
      <c r="J400" s="18"/>
      <c r="K400" s="18"/>
      <c r="L400" s="18"/>
      <c r="M400" s="18"/>
      <c r="N400" s="18"/>
      <c r="O400" s="18"/>
      <c r="P400" s="18"/>
      <c r="Q400" s="18"/>
      <c r="R400" s="18"/>
    </row>
    <row r="401" spans="2:18">
      <c r="B401" s="18"/>
      <c r="C401" s="18"/>
      <c r="D401" s="18"/>
      <c r="E401" s="18"/>
      <c r="F401" s="18"/>
      <c r="G401" s="18"/>
      <c r="H401" s="18"/>
      <c r="I401" s="18"/>
      <c r="J401" s="18"/>
      <c r="K401" s="18"/>
      <c r="L401" s="18"/>
      <c r="M401" s="18"/>
      <c r="N401" s="18"/>
      <c r="O401" s="18"/>
      <c r="P401" s="18"/>
      <c r="Q401" s="18"/>
      <c r="R401" s="18"/>
    </row>
    <row r="402" spans="2:18">
      <c r="B402" s="18"/>
      <c r="C402" s="18"/>
      <c r="D402" s="18"/>
      <c r="E402" s="18"/>
      <c r="F402" s="18"/>
      <c r="G402" s="18"/>
      <c r="H402" s="18"/>
      <c r="I402" s="18"/>
      <c r="J402" s="18"/>
      <c r="K402" s="18"/>
      <c r="L402" s="18"/>
      <c r="M402" s="18"/>
      <c r="N402" s="18"/>
      <c r="O402" s="18"/>
      <c r="P402" s="18"/>
      <c r="Q402" s="18"/>
      <c r="R402" s="18"/>
    </row>
    <row r="403" spans="2:18">
      <c r="B403" s="18"/>
      <c r="C403" s="18"/>
      <c r="D403" s="18"/>
      <c r="E403" s="18"/>
      <c r="F403" s="18"/>
      <c r="G403" s="18"/>
      <c r="H403" s="18"/>
      <c r="I403" s="18"/>
      <c r="J403" s="18"/>
      <c r="K403" s="18"/>
      <c r="L403" s="18"/>
      <c r="M403" s="18"/>
      <c r="N403" s="18"/>
      <c r="O403" s="18"/>
      <c r="P403" s="18"/>
      <c r="Q403" s="18"/>
      <c r="R403" s="18"/>
    </row>
    <row r="404" spans="2:18">
      <c r="B404" s="18"/>
      <c r="C404" s="18"/>
      <c r="D404" s="18"/>
      <c r="E404" s="18"/>
      <c r="F404" s="18"/>
      <c r="G404" s="18"/>
      <c r="H404" s="18"/>
      <c r="I404" s="18"/>
      <c r="J404" s="18"/>
      <c r="K404" s="18"/>
      <c r="L404" s="18"/>
      <c r="M404" s="18"/>
      <c r="N404" s="18"/>
      <c r="O404" s="18"/>
      <c r="P404" s="18"/>
      <c r="Q404" s="18"/>
      <c r="R404" s="18"/>
    </row>
    <row r="405" spans="2:18">
      <c r="B405" s="18"/>
      <c r="C405" s="18"/>
      <c r="D405" s="18"/>
      <c r="E405" s="18"/>
      <c r="F405" s="18"/>
      <c r="G405" s="18"/>
      <c r="H405" s="18"/>
      <c r="I405" s="18"/>
      <c r="J405" s="18"/>
      <c r="K405" s="18"/>
      <c r="L405" s="18"/>
      <c r="M405" s="18"/>
      <c r="N405" s="18"/>
      <c r="O405" s="18"/>
      <c r="P405" s="18"/>
      <c r="Q405" s="18"/>
      <c r="R405" s="18"/>
    </row>
    <row r="406" spans="2:18">
      <c r="B406" s="18"/>
      <c r="C406" s="18"/>
      <c r="D406" s="18"/>
      <c r="E406" s="18"/>
      <c r="F406" s="18"/>
      <c r="G406" s="18"/>
      <c r="H406" s="18"/>
      <c r="I406" s="18"/>
      <c r="J406" s="18"/>
      <c r="K406" s="18"/>
      <c r="L406" s="18"/>
      <c r="M406" s="18"/>
      <c r="N406" s="18"/>
      <c r="O406" s="18"/>
      <c r="P406" s="18"/>
      <c r="Q406" s="18"/>
      <c r="R406" s="18"/>
    </row>
    <row r="407" spans="2:18">
      <c r="B407" s="18"/>
      <c r="C407" s="18"/>
      <c r="D407" s="18"/>
      <c r="E407" s="18"/>
      <c r="F407" s="18"/>
      <c r="G407" s="18"/>
      <c r="H407" s="18"/>
      <c r="I407" s="18"/>
      <c r="J407" s="18"/>
      <c r="K407" s="18"/>
      <c r="L407" s="18"/>
      <c r="M407" s="18"/>
      <c r="N407" s="18"/>
      <c r="O407" s="18"/>
      <c r="P407" s="18"/>
      <c r="Q407" s="18"/>
      <c r="R407" s="18"/>
    </row>
    <row r="408" spans="2:18">
      <c r="B408" s="18"/>
      <c r="C408" s="18"/>
      <c r="D408" s="18"/>
      <c r="E408" s="18"/>
      <c r="F408" s="18"/>
      <c r="G408" s="18"/>
      <c r="H408" s="18"/>
      <c r="I408" s="18"/>
      <c r="J408" s="18"/>
      <c r="K408" s="18"/>
      <c r="L408" s="18"/>
      <c r="M408" s="18"/>
      <c r="N408" s="18"/>
      <c r="O408" s="18"/>
      <c r="P408" s="18"/>
      <c r="Q408" s="18"/>
      <c r="R408" s="18"/>
    </row>
    <row r="409" spans="2:18">
      <c r="B409" s="18"/>
      <c r="C409" s="18"/>
      <c r="D409" s="18"/>
      <c r="E409" s="18"/>
      <c r="F409" s="18"/>
      <c r="G409" s="18"/>
      <c r="H409" s="18"/>
      <c r="I409" s="18"/>
      <c r="J409" s="18"/>
      <c r="K409" s="18"/>
      <c r="L409" s="18"/>
      <c r="M409" s="18"/>
      <c r="N409" s="18"/>
      <c r="O409" s="18"/>
      <c r="P409" s="18"/>
      <c r="Q409" s="18"/>
      <c r="R409" s="18"/>
    </row>
    <row r="410" spans="2:18">
      <c r="B410" s="18"/>
      <c r="C410" s="18"/>
      <c r="D410" s="18"/>
      <c r="E410" s="18"/>
      <c r="F410" s="18"/>
      <c r="G410" s="18"/>
      <c r="H410" s="18"/>
      <c r="I410" s="18"/>
      <c r="J410" s="18"/>
      <c r="K410" s="18"/>
      <c r="L410" s="18"/>
      <c r="M410" s="18"/>
      <c r="N410" s="18"/>
      <c r="O410" s="18"/>
      <c r="P410" s="18"/>
      <c r="Q410" s="18"/>
      <c r="R410" s="18"/>
    </row>
    <row r="411" spans="2:18">
      <c r="B411" s="18"/>
      <c r="C411" s="18"/>
      <c r="D411" s="18"/>
      <c r="E411" s="18"/>
      <c r="F411" s="18"/>
      <c r="G411" s="18"/>
      <c r="H411" s="18"/>
      <c r="I411" s="18"/>
      <c r="J411" s="18"/>
      <c r="K411" s="18"/>
      <c r="L411" s="18"/>
      <c r="M411" s="18"/>
      <c r="N411" s="18"/>
      <c r="O411" s="18"/>
      <c r="P411" s="18"/>
      <c r="Q411" s="18"/>
      <c r="R411" s="18"/>
    </row>
    <row r="412" spans="2:18">
      <c r="B412" s="18"/>
      <c r="C412" s="18"/>
      <c r="D412" s="18"/>
      <c r="E412" s="18"/>
      <c r="F412" s="18"/>
      <c r="G412" s="18"/>
      <c r="H412" s="18"/>
      <c r="I412" s="18"/>
      <c r="J412" s="18"/>
      <c r="K412" s="18"/>
      <c r="L412" s="18"/>
      <c r="M412" s="18"/>
      <c r="N412" s="18"/>
      <c r="O412" s="18"/>
      <c r="P412" s="18"/>
      <c r="Q412" s="18"/>
      <c r="R412" s="18"/>
    </row>
    <row r="413" spans="2:18">
      <c r="B413" s="18"/>
      <c r="C413" s="18"/>
      <c r="D413" s="18"/>
      <c r="E413" s="18"/>
      <c r="F413" s="18"/>
      <c r="G413" s="18"/>
      <c r="H413" s="18"/>
      <c r="I413" s="18"/>
      <c r="J413" s="18"/>
      <c r="K413" s="18"/>
      <c r="L413" s="18"/>
      <c r="M413" s="18"/>
      <c r="N413" s="18"/>
      <c r="O413" s="18"/>
      <c r="P413" s="18"/>
      <c r="Q413" s="18"/>
      <c r="R413" s="18"/>
    </row>
    <row r="414" spans="2:18">
      <c r="B414" s="18"/>
      <c r="C414" s="18"/>
      <c r="D414" s="18"/>
      <c r="E414" s="18"/>
      <c r="F414" s="18"/>
      <c r="G414" s="18"/>
      <c r="H414" s="18"/>
      <c r="I414" s="18"/>
      <c r="J414" s="18"/>
      <c r="K414" s="18"/>
      <c r="L414" s="18"/>
      <c r="M414" s="18"/>
      <c r="N414" s="18"/>
      <c r="O414" s="18"/>
      <c r="P414" s="18"/>
      <c r="Q414" s="18"/>
      <c r="R414" s="18"/>
    </row>
    <row r="415" spans="2:18">
      <c r="B415" s="18"/>
      <c r="C415" s="18"/>
      <c r="D415" s="18"/>
      <c r="E415" s="18"/>
      <c r="F415" s="18"/>
      <c r="G415" s="18"/>
      <c r="H415" s="18"/>
      <c r="I415" s="18"/>
      <c r="J415" s="18"/>
      <c r="K415" s="18"/>
      <c r="L415" s="18"/>
      <c r="M415" s="18"/>
      <c r="N415" s="18"/>
      <c r="O415" s="18"/>
      <c r="P415" s="18"/>
      <c r="Q415" s="18"/>
      <c r="R415" s="18"/>
    </row>
    <row r="416" spans="2:18">
      <c r="B416" s="18"/>
      <c r="C416" s="18"/>
      <c r="D416" s="18"/>
      <c r="E416" s="18"/>
      <c r="F416" s="18"/>
      <c r="G416" s="18"/>
      <c r="H416" s="18"/>
      <c r="I416" s="18"/>
      <c r="J416" s="18"/>
      <c r="K416" s="18"/>
      <c r="L416" s="18"/>
      <c r="M416" s="18"/>
      <c r="N416" s="18"/>
      <c r="O416" s="18"/>
      <c r="P416" s="18"/>
      <c r="Q416" s="18"/>
      <c r="R416" s="18"/>
    </row>
    <row r="417" spans="2:18">
      <c r="B417" s="18"/>
      <c r="C417" s="18"/>
      <c r="D417" s="18"/>
      <c r="E417" s="18"/>
      <c r="F417" s="18"/>
      <c r="G417" s="18"/>
      <c r="H417" s="18"/>
      <c r="I417" s="18"/>
      <c r="J417" s="18"/>
      <c r="K417" s="18"/>
      <c r="L417" s="18"/>
      <c r="M417" s="18"/>
      <c r="N417" s="18"/>
      <c r="O417" s="18"/>
      <c r="P417" s="18"/>
      <c r="Q417" s="18"/>
      <c r="R417" s="18"/>
    </row>
    <row r="418" spans="2:18">
      <c r="B418" s="18"/>
      <c r="C418" s="18"/>
      <c r="D418" s="18"/>
      <c r="E418" s="18"/>
      <c r="F418" s="18"/>
      <c r="G418" s="18"/>
      <c r="H418" s="18"/>
      <c r="I418" s="18"/>
      <c r="J418" s="18"/>
      <c r="K418" s="18"/>
      <c r="L418" s="18"/>
      <c r="M418" s="18"/>
      <c r="N418" s="18"/>
      <c r="O418" s="18"/>
      <c r="P418" s="18"/>
      <c r="Q418" s="18"/>
      <c r="R418" s="18"/>
    </row>
    <row r="419" spans="2:18">
      <c r="B419" s="18"/>
      <c r="C419" s="18"/>
      <c r="D419" s="18"/>
      <c r="E419" s="18"/>
      <c r="F419" s="18"/>
      <c r="G419" s="18"/>
      <c r="H419" s="18"/>
      <c r="I419" s="18"/>
      <c r="J419" s="18"/>
      <c r="K419" s="18"/>
      <c r="L419" s="18"/>
      <c r="M419" s="18"/>
      <c r="N419" s="18"/>
      <c r="O419" s="18"/>
      <c r="P419" s="18"/>
      <c r="Q419" s="18"/>
      <c r="R419" s="18"/>
    </row>
    <row r="420" spans="2:18">
      <c r="B420" s="18"/>
      <c r="C420" s="18"/>
      <c r="D420" s="18"/>
      <c r="E420" s="18"/>
      <c r="F420" s="18"/>
      <c r="G420" s="18"/>
      <c r="H420" s="18"/>
      <c r="I420" s="18"/>
      <c r="J420" s="18"/>
      <c r="K420" s="18"/>
      <c r="L420" s="18"/>
      <c r="M420" s="18"/>
      <c r="N420" s="18"/>
      <c r="O420" s="18"/>
      <c r="P420" s="18"/>
      <c r="Q420" s="18"/>
      <c r="R420" s="18"/>
    </row>
    <row r="421" spans="2:18">
      <c r="B421" s="18"/>
      <c r="C421" s="18"/>
      <c r="D421" s="18"/>
      <c r="E421" s="18"/>
      <c r="F421" s="18"/>
      <c r="G421" s="18"/>
      <c r="H421" s="18"/>
      <c r="I421" s="18"/>
      <c r="J421" s="18"/>
      <c r="K421" s="18"/>
      <c r="L421" s="18"/>
      <c r="M421" s="18"/>
      <c r="N421" s="18"/>
      <c r="O421" s="18"/>
      <c r="P421" s="18"/>
      <c r="Q421" s="18"/>
      <c r="R421" s="18"/>
    </row>
    <row r="422" spans="2:18">
      <c r="B422" s="18"/>
      <c r="C422" s="18"/>
      <c r="D422" s="18"/>
      <c r="E422" s="18"/>
      <c r="F422" s="18"/>
      <c r="G422" s="18"/>
      <c r="H422" s="18"/>
      <c r="I422" s="18"/>
      <c r="J422" s="18"/>
      <c r="K422" s="18"/>
      <c r="L422" s="18"/>
      <c r="M422" s="18"/>
      <c r="N422" s="18"/>
      <c r="O422" s="18"/>
      <c r="P422" s="18"/>
      <c r="Q422" s="18"/>
      <c r="R422" s="18"/>
    </row>
    <row r="423" spans="2:18">
      <c r="B423" s="18"/>
      <c r="C423" s="18"/>
      <c r="D423" s="18"/>
      <c r="E423" s="18"/>
      <c r="F423" s="18"/>
      <c r="G423" s="18"/>
      <c r="H423" s="18"/>
      <c r="I423" s="18"/>
      <c r="J423" s="18"/>
      <c r="K423" s="18"/>
      <c r="L423" s="18"/>
      <c r="M423" s="18"/>
      <c r="N423" s="18"/>
      <c r="O423" s="18"/>
      <c r="P423" s="18"/>
      <c r="Q423" s="18"/>
      <c r="R423" s="18"/>
    </row>
    <row r="424" spans="2:18">
      <c r="B424" s="18"/>
      <c r="C424" s="18"/>
      <c r="D424" s="18"/>
      <c r="E424" s="18"/>
      <c r="F424" s="18"/>
      <c r="G424" s="18"/>
      <c r="H424" s="18"/>
      <c r="I424" s="18"/>
      <c r="J424" s="18"/>
      <c r="K424" s="18"/>
      <c r="L424" s="18"/>
      <c r="M424" s="18"/>
      <c r="N424" s="18"/>
      <c r="O424" s="18"/>
      <c r="P424" s="18"/>
      <c r="Q424" s="18"/>
      <c r="R424" s="18"/>
    </row>
    <row r="425" spans="2:18">
      <c r="B425" s="18"/>
      <c r="C425" s="18"/>
      <c r="D425" s="18"/>
      <c r="E425" s="18"/>
      <c r="F425" s="18"/>
      <c r="G425" s="18"/>
      <c r="H425" s="18"/>
      <c r="I425" s="18"/>
      <c r="J425" s="18"/>
      <c r="K425" s="18"/>
      <c r="L425" s="18"/>
      <c r="M425" s="18"/>
      <c r="N425" s="18"/>
      <c r="O425" s="18"/>
      <c r="P425" s="18"/>
      <c r="Q425" s="18"/>
      <c r="R425" s="18"/>
    </row>
    <row r="426" spans="2:18">
      <c r="B426" s="18"/>
      <c r="C426" s="18"/>
      <c r="D426" s="18"/>
      <c r="E426" s="18"/>
      <c r="F426" s="18"/>
      <c r="G426" s="18"/>
      <c r="H426" s="18"/>
      <c r="I426" s="18"/>
      <c r="J426" s="18"/>
      <c r="K426" s="18"/>
      <c r="L426" s="18"/>
      <c r="M426" s="18"/>
      <c r="N426" s="18"/>
      <c r="O426" s="18"/>
      <c r="P426" s="18"/>
      <c r="Q426" s="18"/>
      <c r="R426" s="18"/>
    </row>
    <row r="427" spans="2:18">
      <c r="B427" s="18"/>
      <c r="C427" s="18"/>
      <c r="D427" s="18"/>
      <c r="E427" s="18"/>
      <c r="F427" s="18"/>
      <c r="G427" s="18"/>
      <c r="H427" s="18"/>
      <c r="I427" s="18"/>
      <c r="J427" s="18"/>
      <c r="K427" s="18"/>
      <c r="L427" s="18"/>
      <c r="M427" s="18"/>
      <c r="N427" s="18"/>
      <c r="O427" s="18"/>
      <c r="P427" s="18"/>
      <c r="Q427" s="18"/>
      <c r="R427" s="18"/>
    </row>
    <row r="428" spans="2:18">
      <c r="B428" s="18"/>
      <c r="C428" s="18"/>
      <c r="D428" s="18"/>
      <c r="E428" s="18"/>
      <c r="F428" s="18"/>
      <c r="G428" s="18"/>
      <c r="H428" s="18"/>
      <c r="I428" s="18"/>
      <c r="J428" s="18"/>
      <c r="K428" s="18"/>
      <c r="L428" s="18"/>
      <c r="M428" s="18"/>
      <c r="N428" s="18"/>
      <c r="O428" s="18"/>
      <c r="P428" s="18"/>
      <c r="Q428" s="18"/>
      <c r="R428" s="18"/>
    </row>
    <row r="429" spans="2:18">
      <c r="B429" s="18"/>
      <c r="C429" s="18"/>
      <c r="D429" s="18"/>
      <c r="E429" s="18"/>
      <c r="F429" s="18"/>
      <c r="G429" s="18"/>
      <c r="H429" s="18"/>
      <c r="I429" s="18"/>
      <c r="J429" s="18"/>
      <c r="K429" s="18"/>
      <c r="L429" s="18"/>
      <c r="M429" s="18"/>
      <c r="N429" s="18"/>
      <c r="O429" s="18"/>
      <c r="P429" s="18"/>
      <c r="Q429" s="18"/>
      <c r="R429" s="18"/>
    </row>
    <row r="430" spans="2:18">
      <c r="B430" s="18"/>
      <c r="C430" s="18"/>
      <c r="D430" s="18"/>
      <c r="E430" s="18"/>
      <c r="F430" s="18"/>
      <c r="G430" s="18"/>
      <c r="H430" s="18"/>
      <c r="I430" s="18"/>
      <c r="J430" s="18"/>
      <c r="K430" s="18"/>
      <c r="L430" s="18"/>
      <c r="M430" s="18"/>
      <c r="N430" s="18"/>
      <c r="O430" s="18"/>
      <c r="P430" s="18"/>
      <c r="Q430" s="18"/>
      <c r="R430" s="18"/>
    </row>
    <row r="431" spans="2:18">
      <c r="B431" s="18"/>
      <c r="C431" s="18"/>
      <c r="D431" s="18"/>
      <c r="E431" s="18"/>
      <c r="F431" s="18"/>
      <c r="G431" s="18"/>
      <c r="H431" s="18"/>
      <c r="I431" s="18"/>
      <c r="J431" s="18"/>
      <c r="K431" s="18"/>
      <c r="L431" s="18"/>
      <c r="M431" s="18"/>
      <c r="N431" s="18"/>
      <c r="O431" s="18"/>
      <c r="P431" s="18"/>
      <c r="Q431" s="18"/>
      <c r="R431" s="18"/>
    </row>
    <row r="432" spans="2:18">
      <c r="B432" s="18"/>
      <c r="C432" s="18"/>
      <c r="D432" s="18"/>
      <c r="E432" s="18"/>
      <c r="F432" s="18"/>
      <c r="G432" s="18"/>
      <c r="H432" s="18"/>
      <c r="I432" s="18"/>
      <c r="J432" s="18"/>
      <c r="K432" s="18"/>
      <c r="L432" s="18"/>
      <c r="M432" s="18"/>
      <c r="N432" s="18"/>
      <c r="O432" s="18"/>
      <c r="P432" s="18"/>
      <c r="Q432" s="18"/>
      <c r="R432" s="18"/>
    </row>
    <row r="433" spans="2:18">
      <c r="B433" s="18"/>
      <c r="C433" s="18"/>
      <c r="D433" s="18"/>
      <c r="E433" s="18"/>
      <c r="F433" s="18"/>
      <c r="G433" s="18"/>
      <c r="H433" s="18"/>
      <c r="I433" s="18"/>
      <c r="J433" s="18"/>
      <c r="K433" s="18"/>
      <c r="L433" s="18"/>
      <c r="M433" s="18"/>
      <c r="N433" s="18"/>
      <c r="O433" s="18"/>
      <c r="P433" s="18"/>
      <c r="Q433" s="18"/>
      <c r="R433" s="18"/>
    </row>
    <row r="434" spans="2:18">
      <c r="B434" s="18"/>
      <c r="C434" s="18"/>
      <c r="D434" s="18"/>
      <c r="E434" s="18"/>
      <c r="F434" s="18"/>
      <c r="G434" s="18"/>
      <c r="H434" s="18"/>
      <c r="I434" s="18"/>
      <c r="J434" s="18"/>
      <c r="K434" s="18"/>
      <c r="L434" s="18"/>
      <c r="M434" s="18"/>
      <c r="N434" s="18"/>
      <c r="O434" s="18"/>
      <c r="P434" s="18"/>
      <c r="Q434" s="18"/>
      <c r="R434" s="18"/>
    </row>
    <row r="435" spans="2:18">
      <c r="B435" s="18"/>
      <c r="C435" s="18"/>
      <c r="D435" s="18"/>
      <c r="E435" s="18"/>
      <c r="F435" s="18"/>
      <c r="G435" s="18"/>
      <c r="H435" s="18"/>
      <c r="I435" s="18"/>
      <c r="J435" s="18"/>
      <c r="K435" s="18"/>
      <c r="L435" s="18"/>
      <c r="M435" s="18"/>
      <c r="N435" s="18"/>
      <c r="O435" s="18"/>
      <c r="P435" s="18"/>
      <c r="Q435" s="18"/>
      <c r="R435" s="18"/>
    </row>
    <row r="436" spans="2:18">
      <c r="B436" s="18"/>
      <c r="C436" s="18"/>
      <c r="D436" s="18"/>
      <c r="E436" s="18"/>
      <c r="F436" s="18"/>
      <c r="G436" s="18"/>
      <c r="H436" s="18"/>
      <c r="I436" s="18"/>
      <c r="J436" s="18"/>
      <c r="K436" s="18"/>
      <c r="L436" s="18"/>
      <c r="M436" s="18"/>
      <c r="N436" s="18"/>
      <c r="O436" s="18"/>
      <c r="P436" s="18"/>
      <c r="Q436" s="18"/>
      <c r="R436" s="18"/>
    </row>
    <row r="437" spans="2:18">
      <c r="B437" s="18"/>
      <c r="C437" s="18"/>
      <c r="D437" s="18"/>
      <c r="E437" s="18"/>
      <c r="F437" s="18"/>
      <c r="G437" s="18"/>
      <c r="H437" s="18"/>
      <c r="I437" s="18"/>
      <c r="J437" s="18"/>
      <c r="K437" s="18"/>
      <c r="L437" s="18"/>
      <c r="M437" s="18"/>
      <c r="N437" s="18"/>
      <c r="O437" s="18"/>
      <c r="P437" s="18"/>
      <c r="Q437" s="18"/>
      <c r="R437" s="18"/>
    </row>
    <row r="438" spans="2:18">
      <c r="B438" s="18"/>
      <c r="C438" s="18"/>
      <c r="D438" s="18"/>
      <c r="E438" s="18"/>
      <c r="F438" s="18"/>
      <c r="G438" s="18"/>
      <c r="H438" s="18"/>
      <c r="I438" s="18"/>
      <c r="J438" s="18"/>
      <c r="K438" s="18"/>
      <c r="L438" s="18"/>
      <c r="M438" s="18"/>
      <c r="N438" s="18"/>
      <c r="O438" s="18"/>
      <c r="P438" s="18"/>
      <c r="Q438" s="18"/>
      <c r="R438" s="18"/>
    </row>
    <row r="439" spans="2:18">
      <c r="B439" s="18"/>
      <c r="C439" s="18"/>
      <c r="D439" s="18"/>
      <c r="E439" s="18"/>
      <c r="F439" s="18"/>
      <c r="G439" s="18"/>
      <c r="H439" s="18"/>
      <c r="I439" s="18"/>
      <c r="J439" s="18"/>
      <c r="K439" s="18"/>
      <c r="L439" s="18"/>
      <c r="M439" s="18"/>
      <c r="N439" s="18"/>
      <c r="O439" s="18"/>
      <c r="P439" s="18"/>
      <c r="Q439" s="18"/>
      <c r="R439" s="18"/>
    </row>
    <row r="440" spans="2:18">
      <c r="B440" s="18"/>
      <c r="C440" s="18"/>
      <c r="D440" s="18"/>
      <c r="E440" s="18"/>
      <c r="F440" s="18"/>
      <c r="G440" s="18"/>
      <c r="H440" s="18"/>
      <c r="I440" s="18"/>
      <c r="J440" s="18"/>
      <c r="K440" s="18"/>
      <c r="L440" s="18"/>
      <c r="M440" s="18"/>
      <c r="N440" s="18"/>
      <c r="O440" s="18"/>
      <c r="P440" s="18"/>
      <c r="Q440" s="18"/>
      <c r="R440" s="18"/>
    </row>
    <row r="441" spans="2:18">
      <c r="B441" s="18"/>
      <c r="C441" s="18"/>
      <c r="D441" s="18"/>
      <c r="E441" s="18"/>
      <c r="F441" s="18"/>
      <c r="G441" s="18"/>
      <c r="H441" s="18"/>
      <c r="I441" s="18"/>
      <c r="J441" s="18"/>
      <c r="K441" s="18"/>
      <c r="L441" s="18"/>
      <c r="M441" s="18"/>
      <c r="N441" s="18"/>
      <c r="O441" s="18"/>
      <c r="P441" s="18"/>
      <c r="Q441" s="18"/>
      <c r="R441" s="18"/>
    </row>
    <row r="442" spans="2:18">
      <c r="B442" s="18"/>
      <c r="C442" s="18"/>
      <c r="D442" s="18"/>
      <c r="E442" s="18"/>
      <c r="F442" s="18"/>
      <c r="G442" s="18"/>
      <c r="H442" s="18"/>
      <c r="I442" s="18"/>
      <c r="J442" s="18"/>
      <c r="K442" s="18"/>
      <c r="L442" s="18"/>
      <c r="M442" s="18"/>
      <c r="N442" s="18"/>
      <c r="O442" s="18"/>
      <c r="P442" s="18"/>
      <c r="Q442" s="18"/>
      <c r="R442" s="18"/>
    </row>
    <row r="443" spans="2:18">
      <c r="B443" s="18"/>
      <c r="C443" s="18"/>
      <c r="D443" s="18"/>
      <c r="E443" s="18"/>
      <c r="F443" s="18"/>
      <c r="G443" s="18"/>
      <c r="H443" s="18"/>
      <c r="I443" s="18"/>
      <c r="J443" s="18"/>
      <c r="K443" s="18"/>
      <c r="L443" s="18"/>
      <c r="M443" s="18"/>
      <c r="N443" s="18"/>
      <c r="O443" s="18"/>
      <c r="P443" s="18"/>
      <c r="Q443" s="18"/>
      <c r="R443" s="18"/>
    </row>
    <row r="444" spans="2:18">
      <c r="B444" s="18"/>
      <c r="C444" s="18"/>
      <c r="D444" s="18"/>
      <c r="E444" s="18"/>
      <c r="F444" s="18"/>
      <c r="G444" s="18"/>
      <c r="H444" s="18"/>
      <c r="I444" s="18"/>
      <c r="J444" s="18"/>
      <c r="K444" s="18"/>
      <c r="L444" s="18"/>
      <c r="M444" s="18"/>
      <c r="N444" s="18"/>
      <c r="O444" s="18"/>
      <c r="P444" s="18"/>
      <c r="Q444" s="18"/>
      <c r="R444" s="18"/>
    </row>
    <row r="445" spans="2:18">
      <c r="B445" s="18"/>
      <c r="C445" s="18"/>
      <c r="D445" s="18"/>
      <c r="E445" s="18"/>
      <c r="F445" s="18"/>
      <c r="G445" s="18"/>
      <c r="H445" s="18"/>
      <c r="I445" s="18"/>
      <c r="J445" s="18"/>
      <c r="K445" s="18"/>
      <c r="L445" s="18"/>
      <c r="M445" s="18"/>
      <c r="N445" s="18"/>
      <c r="O445" s="18"/>
      <c r="P445" s="18"/>
      <c r="Q445" s="18"/>
      <c r="R445" s="18"/>
    </row>
    <row r="446" spans="2:18">
      <c r="B446" s="18"/>
      <c r="C446" s="18"/>
      <c r="D446" s="18"/>
      <c r="E446" s="18"/>
      <c r="F446" s="18"/>
      <c r="G446" s="18"/>
      <c r="H446" s="18"/>
      <c r="I446" s="18"/>
      <c r="J446" s="18"/>
      <c r="K446" s="18"/>
      <c r="L446" s="18"/>
      <c r="M446" s="18"/>
      <c r="N446" s="18"/>
      <c r="O446" s="18"/>
      <c r="P446" s="18"/>
      <c r="Q446" s="18"/>
      <c r="R446" s="18"/>
    </row>
    <row r="447" spans="2:18">
      <c r="B447" s="18"/>
      <c r="C447" s="18"/>
      <c r="D447" s="18"/>
      <c r="E447" s="18"/>
      <c r="F447" s="18"/>
      <c r="G447" s="18"/>
      <c r="H447" s="18"/>
      <c r="I447" s="18"/>
      <c r="J447" s="18"/>
      <c r="K447" s="18"/>
      <c r="L447" s="18"/>
      <c r="M447" s="18"/>
      <c r="N447" s="18"/>
      <c r="O447" s="18"/>
      <c r="P447" s="18"/>
      <c r="Q447" s="18"/>
      <c r="R447" s="18"/>
    </row>
    <row r="448" spans="2:18">
      <c r="B448" s="18"/>
      <c r="C448" s="18"/>
      <c r="D448" s="18"/>
      <c r="E448" s="18"/>
      <c r="F448" s="18"/>
      <c r="G448" s="18"/>
      <c r="H448" s="18"/>
      <c r="I448" s="18"/>
      <c r="J448" s="18"/>
      <c r="K448" s="18"/>
      <c r="L448" s="18"/>
      <c r="M448" s="18"/>
      <c r="N448" s="18"/>
      <c r="O448" s="18"/>
      <c r="P448" s="18"/>
      <c r="Q448" s="18"/>
      <c r="R448" s="18"/>
    </row>
    <row r="449" spans="2:18">
      <c r="B449" s="18"/>
      <c r="C449" s="18"/>
      <c r="D449" s="18"/>
      <c r="E449" s="18"/>
      <c r="F449" s="18"/>
      <c r="G449" s="18"/>
      <c r="H449" s="18"/>
      <c r="I449" s="18"/>
      <c r="J449" s="18"/>
      <c r="K449" s="18"/>
      <c r="L449" s="18"/>
      <c r="M449" s="18"/>
      <c r="N449" s="18"/>
      <c r="O449" s="18"/>
      <c r="P449" s="18"/>
      <c r="Q449" s="18"/>
      <c r="R449" s="18"/>
    </row>
    <row r="450" spans="2:18">
      <c r="B450" s="18"/>
      <c r="C450" s="18"/>
      <c r="D450" s="18"/>
      <c r="E450" s="18"/>
      <c r="F450" s="18"/>
      <c r="G450" s="18"/>
      <c r="H450" s="18"/>
      <c r="I450" s="18"/>
      <c r="J450" s="18"/>
      <c r="K450" s="18"/>
      <c r="L450" s="18"/>
      <c r="M450" s="18"/>
      <c r="N450" s="18"/>
      <c r="O450" s="18"/>
      <c r="P450" s="18"/>
      <c r="Q450" s="18"/>
      <c r="R450" s="18"/>
    </row>
    <row r="451" spans="2:18">
      <c r="B451" s="18"/>
      <c r="C451" s="18"/>
      <c r="D451" s="18"/>
      <c r="E451" s="18"/>
      <c r="F451" s="18"/>
      <c r="G451" s="18"/>
      <c r="H451" s="18"/>
      <c r="I451" s="18"/>
      <c r="J451" s="18"/>
      <c r="K451" s="18"/>
      <c r="L451" s="18"/>
      <c r="M451" s="18"/>
      <c r="N451" s="18"/>
      <c r="O451" s="18"/>
      <c r="P451" s="18"/>
      <c r="Q451" s="18"/>
      <c r="R451" s="18"/>
    </row>
    <row r="452" spans="2:18">
      <c r="B452" s="18"/>
      <c r="C452" s="18"/>
      <c r="D452" s="18"/>
      <c r="E452" s="18"/>
      <c r="F452" s="18"/>
      <c r="G452" s="18"/>
      <c r="H452" s="18"/>
      <c r="I452" s="18"/>
      <c r="J452" s="18"/>
      <c r="K452" s="18"/>
      <c r="L452" s="18"/>
      <c r="M452" s="18"/>
      <c r="N452" s="18"/>
      <c r="O452" s="18"/>
      <c r="P452" s="18"/>
      <c r="Q452" s="18"/>
      <c r="R452" s="18"/>
    </row>
    <row r="453" spans="2:18">
      <c r="B453" s="18"/>
      <c r="C453" s="18"/>
      <c r="D453" s="18"/>
      <c r="E453" s="18"/>
      <c r="F453" s="18"/>
      <c r="G453" s="18"/>
      <c r="H453" s="18"/>
      <c r="I453" s="18"/>
      <c r="J453" s="18"/>
      <c r="K453" s="18"/>
      <c r="L453" s="18"/>
      <c r="M453" s="18"/>
      <c r="N453" s="18"/>
      <c r="O453" s="18"/>
      <c r="P453" s="18"/>
      <c r="Q453" s="18"/>
      <c r="R453" s="18"/>
    </row>
    <row r="454" spans="2:18">
      <c r="B454" s="18"/>
      <c r="C454" s="18"/>
      <c r="D454" s="18"/>
      <c r="E454" s="18"/>
      <c r="F454" s="18"/>
      <c r="G454" s="18"/>
      <c r="H454" s="18"/>
      <c r="I454" s="18"/>
      <c r="J454" s="18"/>
      <c r="K454" s="18"/>
      <c r="L454" s="18"/>
      <c r="M454" s="18"/>
      <c r="N454" s="18"/>
      <c r="O454" s="18"/>
      <c r="P454" s="18"/>
      <c r="Q454" s="18"/>
      <c r="R454" s="18"/>
    </row>
    <row r="455" spans="2:18">
      <c r="B455" s="18"/>
      <c r="C455" s="18"/>
      <c r="D455" s="18"/>
      <c r="E455" s="18"/>
      <c r="F455" s="18"/>
      <c r="G455" s="18"/>
      <c r="H455" s="18"/>
      <c r="I455" s="18"/>
      <c r="J455" s="18"/>
      <c r="K455" s="18"/>
      <c r="L455" s="18"/>
      <c r="M455" s="18"/>
      <c r="N455" s="18"/>
      <c r="O455" s="18"/>
      <c r="P455" s="18"/>
      <c r="Q455" s="18"/>
      <c r="R455" s="18"/>
    </row>
    <row r="456" spans="2:18">
      <c r="B456" s="18"/>
      <c r="C456" s="18"/>
      <c r="D456" s="18"/>
      <c r="E456" s="18"/>
      <c r="F456" s="18"/>
      <c r="G456" s="18"/>
      <c r="H456" s="18"/>
      <c r="I456" s="18"/>
      <c r="J456" s="18"/>
      <c r="K456" s="18"/>
      <c r="L456" s="18"/>
      <c r="M456" s="18"/>
      <c r="N456" s="18"/>
      <c r="O456" s="18"/>
      <c r="P456" s="18"/>
      <c r="Q456" s="18"/>
      <c r="R456" s="18"/>
    </row>
    <row r="457" spans="2:18">
      <c r="B457" s="18"/>
      <c r="C457" s="18"/>
      <c r="D457" s="18"/>
      <c r="E457" s="18"/>
      <c r="F457" s="18"/>
      <c r="G457" s="18"/>
      <c r="H457" s="18"/>
      <c r="I457" s="18"/>
      <c r="J457" s="18"/>
      <c r="K457" s="18"/>
      <c r="L457" s="18"/>
      <c r="M457" s="18"/>
      <c r="N457" s="18"/>
      <c r="O457" s="18"/>
      <c r="P457" s="18"/>
      <c r="Q457" s="18"/>
      <c r="R457" s="18"/>
    </row>
    <row r="458" spans="2:18">
      <c r="B458" s="18"/>
      <c r="C458" s="18"/>
      <c r="D458" s="18"/>
      <c r="E458" s="18"/>
      <c r="F458" s="18"/>
      <c r="G458" s="18"/>
      <c r="H458" s="18"/>
      <c r="I458" s="18"/>
      <c r="J458" s="18"/>
      <c r="K458" s="18"/>
      <c r="L458" s="18"/>
      <c r="M458" s="18"/>
      <c r="N458" s="18"/>
      <c r="O458" s="18"/>
      <c r="P458" s="18"/>
      <c r="Q458" s="18"/>
      <c r="R458" s="18"/>
    </row>
    <row r="459" spans="2:18">
      <c r="B459" s="18"/>
      <c r="C459" s="18"/>
      <c r="D459" s="18"/>
      <c r="E459" s="18"/>
      <c r="F459" s="18"/>
      <c r="G459" s="18"/>
      <c r="H459" s="18"/>
      <c r="I459" s="18"/>
      <c r="J459" s="18"/>
      <c r="K459" s="18"/>
      <c r="L459" s="18"/>
      <c r="M459" s="18"/>
      <c r="N459" s="18"/>
      <c r="O459" s="18"/>
      <c r="P459" s="18"/>
      <c r="Q459" s="18"/>
      <c r="R459" s="18"/>
    </row>
    <row r="460" spans="2:18">
      <c r="B460" s="18"/>
      <c r="C460" s="18"/>
      <c r="D460" s="18"/>
      <c r="E460" s="18"/>
      <c r="F460" s="18"/>
      <c r="G460" s="18"/>
      <c r="H460" s="18"/>
      <c r="I460" s="18"/>
      <c r="J460" s="18"/>
      <c r="K460" s="18"/>
      <c r="L460" s="18"/>
      <c r="M460" s="18"/>
      <c r="N460" s="18"/>
      <c r="O460" s="18"/>
      <c r="P460" s="18"/>
      <c r="Q460" s="18"/>
      <c r="R460" s="18"/>
    </row>
    <row r="461" spans="2:18">
      <c r="B461" s="18"/>
      <c r="C461" s="18"/>
      <c r="D461" s="18"/>
      <c r="E461" s="18"/>
      <c r="F461" s="18"/>
      <c r="G461" s="18"/>
      <c r="H461" s="18"/>
      <c r="I461" s="18"/>
      <c r="J461" s="18"/>
      <c r="K461" s="18"/>
      <c r="L461" s="18"/>
      <c r="M461" s="18"/>
      <c r="N461" s="18"/>
      <c r="O461" s="18"/>
      <c r="P461" s="18"/>
      <c r="Q461" s="18"/>
      <c r="R461" s="18"/>
    </row>
    <row r="462" spans="2:18">
      <c r="B462" s="18"/>
      <c r="C462" s="18"/>
      <c r="D462" s="18"/>
      <c r="E462" s="18"/>
      <c r="F462" s="18"/>
      <c r="G462" s="18"/>
      <c r="H462" s="18"/>
      <c r="I462" s="18"/>
      <c r="J462" s="18"/>
      <c r="K462" s="18"/>
      <c r="L462" s="18"/>
      <c r="M462" s="18"/>
      <c r="N462" s="18"/>
      <c r="O462" s="18"/>
      <c r="P462" s="18"/>
      <c r="Q462" s="18"/>
      <c r="R462" s="18"/>
    </row>
    <row r="463" spans="2:18">
      <c r="B463" s="18"/>
      <c r="C463" s="18"/>
      <c r="D463" s="18"/>
      <c r="E463" s="18"/>
      <c r="F463" s="18"/>
      <c r="G463" s="18"/>
      <c r="H463" s="18"/>
      <c r="I463" s="18"/>
      <c r="J463" s="18"/>
      <c r="K463" s="18"/>
      <c r="L463" s="18"/>
      <c r="M463" s="18"/>
      <c r="N463" s="18"/>
      <c r="O463" s="18"/>
      <c r="P463" s="18"/>
      <c r="Q463" s="18"/>
      <c r="R463" s="18"/>
    </row>
    <row r="464" spans="2:18">
      <c r="B464" s="18"/>
      <c r="C464" s="18"/>
      <c r="D464" s="18"/>
      <c r="E464" s="18"/>
      <c r="F464" s="18"/>
      <c r="G464" s="18"/>
      <c r="H464" s="18"/>
      <c r="I464" s="18"/>
      <c r="J464" s="18"/>
      <c r="K464" s="18"/>
      <c r="L464" s="18"/>
      <c r="M464" s="18"/>
      <c r="N464" s="18"/>
      <c r="O464" s="18"/>
      <c r="P464" s="18"/>
      <c r="Q464" s="18"/>
      <c r="R464" s="18"/>
    </row>
    <row r="465" spans="2:18">
      <c r="B465" s="18"/>
      <c r="C465" s="18"/>
      <c r="D465" s="18"/>
      <c r="E465" s="18"/>
      <c r="F465" s="18"/>
      <c r="G465" s="18"/>
      <c r="H465" s="18"/>
      <c r="I465" s="18"/>
      <c r="J465" s="18"/>
      <c r="K465" s="18"/>
      <c r="L465" s="18"/>
      <c r="M465" s="18"/>
      <c r="N465" s="18"/>
      <c r="O465" s="18"/>
      <c r="P465" s="18"/>
      <c r="Q465" s="18"/>
      <c r="R465" s="18"/>
    </row>
    <row r="466" spans="2:18">
      <c r="B466" s="18"/>
      <c r="C466" s="18"/>
      <c r="D466" s="18"/>
      <c r="E466" s="18"/>
      <c r="F466" s="18"/>
      <c r="G466" s="18"/>
      <c r="H466" s="18"/>
      <c r="I466" s="18"/>
      <c r="J466" s="18"/>
      <c r="K466" s="18"/>
      <c r="L466" s="18"/>
      <c r="M466" s="18"/>
      <c r="N466" s="18"/>
      <c r="O466" s="18"/>
      <c r="P466" s="18"/>
      <c r="Q466" s="18"/>
      <c r="R466" s="18"/>
    </row>
    <row r="467" spans="2:18">
      <c r="B467" s="18"/>
      <c r="C467" s="18"/>
      <c r="D467" s="18"/>
      <c r="E467" s="18"/>
      <c r="F467" s="18"/>
      <c r="G467" s="18"/>
      <c r="H467" s="18"/>
      <c r="I467" s="18"/>
      <c r="J467" s="18"/>
      <c r="K467" s="18"/>
      <c r="L467" s="18"/>
      <c r="M467" s="18"/>
      <c r="N467" s="18"/>
      <c r="O467" s="18"/>
      <c r="P467" s="18"/>
      <c r="Q467" s="18"/>
      <c r="R467" s="18"/>
    </row>
    <row r="468" spans="2:18">
      <c r="B468" s="18"/>
      <c r="C468" s="18"/>
      <c r="D468" s="18"/>
      <c r="E468" s="18"/>
      <c r="F468" s="18"/>
      <c r="G468" s="18"/>
      <c r="H468" s="18"/>
      <c r="I468" s="18"/>
      <c r="J468" s="18"/>
      <c r="K468" s="18"/>
      <c r="L468" s="18"/>
      <c r="M468" s="18"/>
      <c r="N468" s="18"/>
      <c r="O468" s="18"/>
      <c r="P468" s="18"/>
      <c r="Q468" s="18"/>
      <c r="R468" s="18"/>
    </row>
    <row r="469" spans="2:18">
      <c r="B469" s="18"/>
      <c r="C469" s="18"/>
      <c r="D469" s="18"/>
      <c r="E469" s="18"/>
      <c r="F469" s="18"/>
      <c r="G469" s="18"/>
      <c r="H469" s="18"/>
      <c r="I469" s="18"/>
      <c r="J469" s="18"/>
      <c r="K469" s="18"/>
      <c r="L469" s="18"/>
      <c r="M469" s="18"/>
      <c r="N469" s="18"/>
      <c r="O469" s="18"/>
      <c r="P469" s="18"/>
      <c r="Q469" s="18"/>
      <c r="R469" s="18"/>
    </row>
    <row r="470" spans="2:18">
      <c r="B470" s="18"/>
      <c r="C470" s="18"/>
      <c r="D470" s="18"/>
      <c r="E470" s="18"/>
      <c r="F470" s="18"/>
      <c r="G470" s="18"/>
      <c r="H470" s="18"/>
      <c r="I470" s="18"/>
      <c r="J470" s="18"/>
      <c r="K470" s="18"/>
      <c r="L470" s="18"/>
      <c r="M470" s="18"/>
      <c r="N470" s="18"/>
      <c r="O470" s="18"/>
      <c r="P470" s="18"/>
      <c r="Q470" s="18"/>
      <c r="R470" s="18"/>
    </row>
    <row r="471" spans="2:18">
      <c r="B471" s="18"/>
      <c r="C471" s="18"/>
      <c r="D471" s="18"/>
      <c r="E471" s="18"/>
      <c r="F471" s="18"/>
      <c r="G471" s="18"/>
      <c r="H471" s="18"/>
      <c r="I471" s="18"/>
      <c r="J471" s="18"/>
      <c r="K471" s="18"/>
      <c r="L471" s="18"/>
      <c r="M471" s="18"/>
      <c r="N471" s="18"/>
      <c r="O471" s="18"/>
      <c r="P471" s="18"/>
      <c r="Q471" s="18"/>
      <c r="R471" s="18"/>
    </row>
    <row r="472" spans="2:18">
      <c r="B472" s="18"/>
      <c r="C472" s="18"/>
      <c r="D472" s="18"/>
      <c r="E472" s="18"/>
      <c r="F472" s="18"/>
      <c r="G472" s="18"/>
      <c r="H472" s="18"/>
      <c r="I472" s="18"/>
      <c r="J472" s="18"/>
      <c r="K472" s="18"/>
      <c r="L472" s="18"/>
      <c r="M472" s="18"/>
      <c r="N472" s="18"/>
      <c r="O472" s="18"/>
      <c r="P472" s="18"/>
      <c r="Q472" s="18"/>
      <c r="R472" s="18"/>
    </row>
    <row r="473" spans="2:18">
      <c r="B473" s="18"/>
      <c r="C473" s="18"/>
      <c r="D473" s="18"/>
      <c r="E473" s="18"/>
      <c r="F473" s="18"/>
      <c r="G473" s="18"/>
      <c r="H473" s="18"/>
      <c r="I473" s="18"/>
      <c r="J473" s="18"/>
      <c r="K473" s="18"/>
      <c r="L473" s="18"/>
      <c r="M473" s="18"/>
      <c r="N473" s="18"/>
      <c r="O473" s="18"/>
      <c r="P473" s="18"/>
      <c r="Q473" s="18"/>
      <c r="R473" s="18"/>
    </row>
    <row r="474" spans="2:18">
      <c r="B474" s="18"/>
      <c r="C474" s="18"/>
      <c r="D474" s="18"/>
      <c r="E474" s="18"/>
      <c r="F474" s="18"/>
      <c r="G474" s="18"/>
      <c r="H474" s="18"/>
      <c r="I474" s="18"/>
      <c r="J474" s="18"/>
      <c r="K474" s="18"/>
      <c r="L474" s="18"/>
      <c r="M474" s="18"/>
      <c r="N474" s="18"/>
      <c r="O474" s="18"/>
      <c r="P474" s="18"/>
      <c r="Q474" s="18"/>
      <c r="R474" s="18"/>
    </row>
    <row r="475" spans="2:18">
      <c r="B475" s="18"/>
      <c r="C475" s="18"/>
      <c r="D475" s="18"/>
      <c r="E475" s="18"/>
      <c r="F475" s="18"/>
      <c r="G475" s="18"/>
      <c r="H475" s="18"/>
      <c r="I475" s="18"/>
      <c r="J475" s="18"/>
      <c r="K475" s="18"/>
      <c r="L475" s="18"/>
      <c r="M475" s="18"/>
      <c r="N475" s="18"/>
      <c r="O475" s="18"/>
      <c r="P475" s="18"/>
      <c r="Q475" s="18"/>
      <c r="R475" s="18"/>
    </row>
    <row r="476" spans="2:18">
      <c r="B476" s="18"/>
      <c r="C476" s="18"/>
      <c r="D476" s="18"/>
      <c r="E476" s="18"/>
      <c r="F476" s="18"/>
      <c r="G476" s="18"/>
      <c r="H476" s="18"/>
      <c r="I476" s="18"/>
      <c r="J476" s="18"/>
      <c r="K476" s="18"/>
      <c r="L476" s="18"/>
      <c r="M476" s="18"/>
      <c r="N476" s="18"/>
      <c r="O476" s="18"/>
      <c r="P476" s="18"/>
      <c r="Q476" s="18"/>
      <c r="R476" s="18"/>
    </row>
    <row r="477" spans="2:18">
      <c r="B477" s="18"/>
      <c r="C477" s="18"/>
      <c r="D477" s="18"/>
      <c r="E477" s="18"/>
      <c r="F477" s="18"/>
      <c r="G477" s="18"/>
      <c r="H477" s="18"/>
      <c r="I477" s="18"/>
      <c r="J477" s="18"/>
      <c r="K477" s="18"/>
      <c r="L477" s="18"/>
      <c r="M477" s="18"/>
      <c r="N477" s="18"/>
      <c r="O477" s="18"/>
      <c r="P477" s="18"/>
      <c r="Q477" s="18"/>
      <c r="R477" s="18"/>
    </row>
    <row r="478" spans="2:18">
      <c r="B478" s="18"/>
      <c r="C478" s="18"/>
      <c r="D478" s="18"/>
      <c r="E478" s="18"/>
      <c r="F478" s="18"/>
      <c r="G478" s="18"/>
      <c r="H478" s="18"/>
      <c r="I478" s="18"/>
      <c r="J478" s="18"/>
      <c r="K478" s="18"/>
      <c r="L478" s="18"/>
      <c r="M478" s="18"/>
      <c r="N478" s="18"/>
      <c r="O478" s="18"/>
      <c r="P478" s="18"/>
      <c r="Q478" s="18"/>
      <c r="R478" s="18"/>
    </row>
    <row r="479" spans="2:18">
      <c r="B479" s="18"/>
      <c r="C479" s="18"/>
      <c r="D479" s="18"/>
      <c r="E479" s="18"/>
      <c r="F479" s="18"/>
      <c r="G479" s="18"/>
      <c r="H479" s="18"/>
      <c r="I479" s="18"/>
      <c r="J479" s="18"/>
      <c r="K479" s="18"/>
      <c r="L479" s="18"/>
      <c r="M479" s="18"/>
      <c r="N479" s="18"/>
      <c r="O479" s="18"/>
      <c r="P479" s="18"/>
      <c r="Q479" s="18"/>
      <c r="R479" s="18"/>
    </row>
    <row r="480" spans="2:18">
      <c r="B480" s="18"/>
      <c r="C480" s="18"/>
      <c r="D480" s="18"/>
      <c r="E480" s="18"/>
      <c r="F480" s="18"/>
      <c r="G480" s="18"/>
      <c r="H480" s="18"/>
      <c r="I480" s="18"/>
      <c r="J480" s="18"/>
      <c r="K480" s="18"/>
      <c r="L480" s="18"/>
      <c r="M480" s="18"/>
      <c r="N480" s="18"/>
      <c r="O480" s="18"/>
      <c r="P480" s="18"/>
      <c r="Q480" s="18"/>
      <c r="R480" s="18"/>
    </row>
    <row r="481" spans="2:18">
      <c r="B481" s="18"/>
      <c r="C481" s="18"/>
      <c r="D481" s="18"/>
      <c r="E481" s="18"/>
      <c r="F481" s="18"/>
      <c r="G481" s="18"/>
      <c r="H481" s="18"/>
      <c r="I481" s="18"/>
      <c r="J481" s="18"/>
      <c r="K481" s="18"/>
      <c r="L481" s="18"/>
      <c r="M481" s="18"/>
      <c r="N481" s="18"/>
      <c r="O481" s="18"/>
      <c r="P481" s="18"/>
      <c r="Q481" s="18"/>
      <c r="R481" s="18"/>
    </row>
    <row r="482" spans="2:18">
      <c r="B482" s="18"/>
      <c r="C482" s="18"/>
      <c r="D482" s="18"/>
      <c r="E482" s="18"/>
      <c r="F482" s="18"/>
      <c r="G482" s="18"/>
      <c r="H482" s="18"/>
      <c r="I482" s="18"/>
      <c r="J482" s="18"/>
      <c r="K482" s="18"/>
      <c r="L482" s="18"/>
      <c r="M482" s="18"/>
      <c r="N482" s="18"/>
      <c r="O482" s="18"/>
      <c r="P482" s="18"/>
      <c r="Q482" s="18"/>
      <c r="R482" s="18"/>
    </row>
    <row r="483" spans="2:18">
      <c r="B483" s="18"/>
      <c r="C483" s="18"/>
      <c r="D483" s="18"/>
      <c r="E483" s="18"/>
      <c r="F483" s="18"/>
      <c r="G483" s="18"/>
      <c r="H483" s="18"/>
      <c r="I483" s="18"/>
      <c r="J483" s="18"/>
      <c r="K483" s="18"/>
      <c r="L483" s="18"/>
      <c r="M483" s="18"/>
      <c r="N483" s="18"/>
      <c r="O483" s="18"/>
      <c r="P483" s="18"/>
      <c r="Q483" s="18"/>
      <c r="R483" s="18"/>
    </row>
    <row r="484" spans="2:18">
      <c r="B484" s="18"/>
      <c r="C484" s="18"/>
      <c r="D484" s="18"/>
      <c r="E484" s="18"/>
      <c r="F484" s="18"/>
      <c r="G484" s="18"/>
      <c r="H484" s="18"/>
      <c r="I484" s="18"/>
      <c r="J484" s="18"/>
      <c r="K484" s="18"/>
      <c r="L484" s="18"/>
      <c r="M484" s="18"/>
      <c r="N484" s="18"/>
      <c r="O484" s="18"/>
      <c r="P484" s="18"/>
      <c r="Q484" s="18"/>
      <c r="R484" s="18"/>
    </row>
    <row r="485" spans="2:18">
      <c r="B485" s="18"/>
      <c r="C485" s="18"/>
      <c r="D485" s="18"/>
      <c r="E485" s="18"/>
      <c r="F485" s="18"/>
      <c r="G485" s="18"/>
      <c r="H485" s="18"/>
      <c r="I485" s="18"/>
      <c r="J485" s="18"/>
      <c r="K485" s="18"/>
      <c r="L485" s="18"/>
      <c r="M485" s="18"/>
      <c r="N485" s="18"/>
      <c r="O485" s="18"/>
      <c r="P485" s="18"/>
      <c r="Q485" s="18"/>
      <c r="R485" s="18"/>
    </row>
    <row r="486" spans="2:18">
      <c r="B486" s="18"/>
      <c r="C486" s="18"/>
      <c r="D486" s="18"/>
      <c r="E486" s="18"/>
      <c r="F486" s="18"/>
      <c r="G486" s="18"/>
      <c r="H486" s="18"/>
      <c r="I486" s="18"/>
      <c r="J486" s="18"/>
      <c r="K486" s="18"/>
      <c r="L486" s="18"/>
      <c r="M486" s="18"/>
      <c r="N486" s="18"/>
      <c r="O486" s="18"/>
      <c r="P486" s="18"/>
      <c r="Q486" s="18"/>
      <c r="R486" s="18"/>
    </row>
    <row r="487" spans="2:18">
      <c r="B487" s="18"/>
      <c r="C487" s="18"/>
      <c r="D487" s="18"/>
      <c r="E487" s="18"/>
      <c r="F487" s="18"/>
      <c r="G487" s="18"/>
      <c r="H487" s="18"/>
      <c r="I487" s="18"/>
      <c r="J487" s="18"/>
      <c r="K487" s="18"/>
      <c r="L487" s="18"/>
      <c r="M487" s="18"/>
      <c r="N487" s="18"/>
      <c r="O487" s="18"/>
      <c r="P487" s="18"/>
      <c r="Q487" s="18"/>
      <c r="R487" s="18"/>
    </row>
    <row r="488" spans="2:18">
      <c r="B488" s="18"/>
      <c r="C488" s="18"/>
      <c r="D488" s="18"/>
      <c r="E488" s="18"/>
      <c r="F488" s="18"/>
      <c r="G488" s="18"/>
      <c r="H488" s="18"/>
      <c r="I488" s="18"/>
      <c r="J488" s="18"/>
      <c r="K488" s="18"/>
      <c r="L488" s="18"/>
      <c r="M488" s="18"/>
      <c r="N488" s="18"/>
      <c r="O488" s="18"/>
      <c r="P488" s="18"/>
      <c r="Q488" s="18"/>
      <c r="R488" s="18"/>
    </row>
    <row r="489" spans="2:18">
      <c r="B489" s="18"/>
      <c r="C489" s="18"/>
      <c r="D489" s="18"/>
      <c r="E489" s="18"/>
      <c r="F489" s="18"/>
      <c r="G489" s="18"/>
      <c r="H489" s="18"/>
      <c r="I489" s="18"/>
      <c r="J489" s="18"/>
      <c r="K489" s="18"/>
      <c r="L489" s="18"/>
      <c r="M489" s="18"/>
      <c r="N489" s="18"/>
      <c r="O489" s="18"/>
      <c r="P489" s="18"/>
      <c r="Q489" s="18"/>
      <c r="R489" s="18"/>
    </row>
    <row r="490" spans="2:18">
      <c r="B490" s="18"/>
      <c r="C490" s="18"/>
      <c r="D490" s="18"/>
      <c r="E490" s="18"/>
      <c r="F490" s="18"/>
      <c r="G490" s="18"/>
      <c r="H490" s="18"/>
      <c r="I490" s="18"/>
      <c r="J490" s="18"/>
      <c r="K490" s="18"/>
      <c r="L490" s="18"/>
      <c r="M490" s="18"/>
      <c r="N490" s="18"/>
      <c r="O490" s="18"/>
      <c r="P490" s="18"/>
      <c r="Q490" s="18"/>
      <c r="R490" s="18"/>
    </row>
    <row r="491" spans="2:18">
      <c r="B491" s="18"/>
      <c r="C491" s="18"/>
      <c r="D491" s="18"/>
      <c r="E491" s="18"/>
      <c r="F491" s="18"/>
      <c r="G491" s="18"/>
      <c r="H491" s="18"/>
      <c r="I491" s="18"/>
      <c r="J491" s="18"/>
      <c r="K491" s="18"/>
      <c r="L491" s="18"/>
      <c r="M491" s="18"/>
      <c r="N491" s="18"/>
      <c r="O491" s="18"/>
      <c r="P491" s="18"/>
      <c r="Q491" s="18"/>
      <c r="R491" s="18"/>
    </row>
    <row r="492" spans="2:18">
      <c r="B492" s="18"/>
      <c r="C492" s="18"/>
      <c r="D492" s="18"/>
      <c r="E492" s="18"/>
      <c r="F492" s="18"/>
      <c r="G492" s="18"/>
      <c r="H492" s="18"/>
      <c r="I492" s="18"/>
      <c r="J492" s="18"/>
      <c r="K492" s="18"/>
      <c r="L492" s="18"/>
      <c r="M492" s="18"/>
      <c r="N492" s="18"/>
      <c r="O492" s="18"/>
      <c r="P492" s="18"/>
      <c r="Q492" s="18"/>
      <c r="R492" s="18"/>
    </row>
    <row r="493" spans="2:18">
      <c r="B493" s="18"/>
      <c r="C493" s="18"/>
      <c r="D493" s="18"/>
      <c r="E493" s="18"/>
      <c r="F493" s="18"/>
      <c r="G493" s="18"/>
      <c r="H493" s="18"/>
      <c r="I493" s="18"/>
      <c r="J493" s="18"/>
      <c r="K493" s="18"/>
      <c r="L493" s="18"/>
      <c r="M493" s="18"/>
      <c r="N493" s="18"/>
      <c r="O493" s="18"/>
      <c r="P493" s="18"/>
      <c r="Q493" s="18"/>
      <c r="R493" s="18"/>
    </row>
    <row r="494" spans="2:18">
      <c r="B494" s="18"/>
      <c r="C494" s="18"/>
      <c r="D494" s="18"/>
      <c r="E494" s="18"/>
      <c r="F494" s="18"/>
      <c r="G494" s="18"/>
      <c r="H494" s="18"/>
      <c r="I494" s="18"/>
      <c r="J494" s="18"/>
      <c r="K494" s="18"/>
      <c r="L494" s="18"/>
      <c r="M494" s="18"/>
      <c r="N494" s="18"/>
      <c r="O494" s="18"/>
      <c r="P494" s="18"/>
      <c r="Q494" s="18"/>
      <c r="R494" s="18"/>
    </row>
    <row r="495" spans="2:18">
      <c r="B495" s="18"/>
      <c r="C495" s="18"/>
      <c r="D495" s="18"/>
      <c r="E495" s="18"/>
      <c r="F495" s="18"/>
      <c r="G495" s="18"/>
      <c r="H495" s="18"/>
      <c r="I495" s="18"/>
      <c r="J495" s="18"/>
      <c r="K495" s="18"/>
      <c r="L495" s="18"/>
      <c r="M495" s="18"/>
      <c r="N495" s="18"/>
      <c r="O495" s="18"/>
      <c r="P495" s="18"/>
      <c r="Q495" s="18"/>
      <c r="R495" s="18"/>
    </row>
    <row r="496" spans="2:18">
      <c r="B496" s="18"/>
      <c r="C496" s="18"/>
      <c r="D496" s="18"/>
      <c r="E496" s="18"/>
      <c r="F496" s="18"/>
      <c r="G496" s="18"/>
      <c r="H496" s="18"/>
      <c r="I496" s="18"/>
      <c r="J496" s="18"/>
      <c r="K496" s="18"/>
      <c r="L496" s="18"/>
      <c r="M496" s="18"/>
      <c r="N496" s="18"/>
      <c r="O496" s="18"/>
      <c r="P496" s="18"/>
      <c r="Q496" s="18"/>
      <c r="R496" s="18"/>
    </row>
    <row r="497" spans="2:18">
      <c r="B497" s="18"/>
      <c r="C497" s="18"/>
      <c r="D497" s="18"/>
      <c r="E497" s="18"/>
      <c r="F497" s="18"/>
      <c r="G497" s="18"/>
      <c r="H497" s="18"/>
      <c r="I497" s="18"/>
      <c r="J497" s="18"/>
      <c r="K497" s="18"/>
      <c r="L497" s="18"/>
      <c r="M497" s="18"/>
      <c r="N497" s="18"/>
      <c r="O497" s="18"/>
      <c r="P497" s="18"/>
      <c r="Q497" s="18"/>
      <c r="R497" s="18"/>
    </row>
    <row r="498" spans="2:18">
      <c r="B498" s="18"/>
      <c r="C498" s="18"/>
      <c r="D498" s="18"/>
      <c r="E498" s="18"/>
      <c r="F498" s="18"/>
      <c r="G498" s="18"/>
      <c r="H498" s="18"/>
      <c r="I498" s="18"/>
      <c r="J498" s="18"/>
      <c r="K498" s="18"/>
      <c r="L498" s="18"/>
      <c r="M498" s="18"/>
      <c r="N498" s="18"/>
      <c r="O498" s="18"/>
      <c r="P498" s="18"/>
      <c r="Q498" s="18"/>
      <c r="R498" s="18"/>
    </row>
    <row r="499" spans="2:18">
      <c r="B499" s="18"/>
      <c r="C499" s="18"/>
      <c r="D499" s="18"/>
      <c r="E499" s="18"/>
      <c r="F499" s="18"/>
      <c r="G499" s="18"/>
      <c r="H499" s="18"/>
      <c r="I499" s="18"/>
      <c r="J499" s="18"/>
      <c r="K499" s="18"/>
      <c r="L499" s="18"/>
      <c r="M499" s="18"/>
      <c r="N499" s="18"/>
      <c r="O499" s="18"/>
      <c r="P499" s="18"/>
      <c r="Q499" s="18"/>
      <c r="R499" s="18"/>
    </row>
    <row r="500" spans="2:18">
      <c r="B500" s="18"/>
      <c r="C500" s="18"/>
      <c r="D500" s="18"/>
      <c r="E500" s="18"/>
      <c r="F500" s="18"/>
      <c r="G500" s="18"/>
      <c r="H500" s="18"/>
      <c r="I500" s="18"/>
      <c r="J500" s="18"/>
      <c r="K500" s="18"/>
      <c r="L500" s="18"/>
      <c r="M500" s="18"/>
      <c r="N500" s="18"/>
      <c r="O500" s="18"/>
      <c r="P500" s="18"/>
      <c r="Q500" s="18"/>
      <c r="R500" s="18"/>
    </row>
    <row r="501" spans="2:18">
      <c r="B501" s="18"/>
      <c r="C501" s="18"/>
      <c r="D501" s="18"/>
      <c r="E501" s="18"/>
      <c r="F501" s="18"/>
      <c r="G501" s="18"/>
      <c r="H501" s="18"/>
      <c r="I501" s="18"/>
      <c r="J501" s="18"/>
      <c r="K501" s="18"/>
      <c r="L501" s="18"/>
      <c r="M501" s="18"/>
      <c r="N501" s="18"/>
      <c r="O501" s="18"/>
      <c r="P501" s="18"/>
      <c r="Q501" s="18"/>
      <c r="R501" s="18"/>
    </row>
    <row r="502" spans="2:18">
      <c r="B502" s="18"/>
      <c r="C502" s="18"/>
      <c r="D502" s="18"/>
      <c r="E502" s="18"/>
      <c r="F502" s="18"/>
      <c r="G502" s="18"/>
      <c r="H502" s="18"/>
      <c r="I502" s="18"/>
      <c r="J502" s="18"/>
      <c r="K502" s="18"/>
      <c r="L502" s="18"/>
      <c r="M502" s="18"/>
      <c r="N502" s="18"/>
      <c r="O502" s="18"/>
      <c r="P502" s="18"/>
      <c r="Q502" s="18"/>
      <c r="R502" s="18"/>
    </row>
    <row r="503" spans="2:18">
      <c r="B503" s="18"/>
      <c r="C503" s="18"/>
      <c r="D503" s="18"/>
      <c r="E503" s="18"/>
      <c r="F503" s="18"/>
      <c r="G503" s="18"/>
      <c r="H503" s="18"/>
      <c r="I503" s="18"/>
      <c r="J503" s="18"/>
      <c r="K503" s="18"/>
      <c r="L503" s="18"/>
      <c r="M503" s="18"/>
      <c r="N503" s="18"/>
      <c r="O503" s="18"/>
      <c r="P503" s="18"/>
      <c r="Q503" s="18"/>
      <c r="R503" s="18"/>
    </row>
    <row r="504" spans="2:18">
      <c r="B504" s="18"/>
      <c r="C504" s="18"/>
      <c r="D504" s="18"/>
      <c r="E504" s="18"/>
      <c r="F504" s="18"/>
      <c r="G504" s="18"/>
      <c r="H504" s="18"/>
      <c r="I504" s="18"/>
      <c r="J504" s="18"/>
      <c r="K504" s="18"/>
      <c r="L504" s="18"/>
      <c r="M504" s="18"/>
      <c r="N504" s="18"/>
      <c r="O504" s="18"/>
      <c r="P504" s="18"/>
      <c r="Q504" s="18"/>
      <c r="R504" s="18"/>
    </row>
    <row r="505" spans="2:18">
      <c r="B505" s="18"/>
      <c r="C505" s="18"/>
      <c r="D505" s="18"/>
      <c r="E505" s="18"/>
      <c r="F505" s="18"/>
      <c r="G505" s="18"/>
      <c r="H505" s="18"/>
      <c r="I505" s="18"/>
      <c r="J505" s="18"/>
      <c r="K505" s="18"/>
      <c r="L505" s="18"/>
      <c r="M505" s="18"/>
      <c r="N505" s="18"/>
      <c r="O505" s="18"/>
      <c r="P505" s="18"/>
      <c r="Q505" s="18"/>
      <c r="R505" s="18"/>
    </row>
    <row r="506" spans="2:18">
      <c r="B506" s="18"/>
      <c r="C506" s="18"/>
      <c r="D506" s="18"/>
      <c r="E506" s="18"/>
      <c r="F506" s="18"/>
      <c r="G506" s="18"/>
      <c r="H506" s="18"/>
      <c r="I506" s="18"/>
      <c r="J506" s="18"/>
      <c r="K506" s="18"/>
      <c r="L506" s="18"/>
      <c r="M506" s="18"/>
      <c r="N506" s="18"/>
      <c r="O506" s="18"/>
      <c r="P506" s="18"/>
      <c r="Q506" s="18"/>
      <c r="R506" s="18"/>
    </row>
    <row r="507" spans="2:18">
      <c r="B507" s="18"/>
      <c r="C507" s="18"/>
      <c r="D507" s="18"/>
      <c r="E507" s="18"/>
      <c r="F507" s="18"/>
      <c r="G507" s="18"/>
      <c r="H507" s="18"/>
      <c r="I507" s="18"/>
      <c r="J507" s="18"/>
      <c r="K507" s="18"/>
      <c r="L507" s="18"/>
      <c r="M507" s="18"/>
      <c r="N507" s="18"/>
      <c r="O507" s="18"/>
      <c r="P507" s="18"/>
      <c r="Q507" s="18"/>
      <c r="R507" s="18"/>
    </row>
    <row r="508" spans="2:18">
      <c r="B508" s="18"/>
      <c r="C508" s="18"/>
      <c r="D508" s="18"/>
      <c r="E508" s="18"/>
      <c r="F508" s="18"/>
      <c r="G508" s="18"/>
      <c r="H508" s="18"/>
      <c r="I508" s="18"/>
      <c r="J508" s="18"/>
      <c r="K508" s="18"/>
      <c r="L508" s="18"/>
      <c r="M508" s="18"/>
      <c r="N508" s="18"/>
      <c r="O508" s="18"/>
      <c r="P508" s="18"/>
      <c r="Q508" s="18"/>
      <c r="R508" s="18"/>
    </row>
    <row r="509" spans="2:18">
      <c r="B509" s="18"/>
      <c r="C509" s="18"/>
      <c r="D509" s="18"/>
      <c r="E509" s="18"/>
      <c r="F509" s="18"/>
      <c r="G509" s="18"/>
      <c r="H509" s="18"/>
      <c r="I509" s="18"/>
      <c r="J509" s="18"/>
      <c r="K509" s="18"/>
      <c r="L509" s="18"/>
      <c r="M509" s="18"/>
      <c r="N509" s="18"/>
      <c r="O509" s="18"/>
      <c r="P509" s="18"/>
      <c r="Q509" s="18"/>
      <c r="R509" s="18"/>
    </row>
    <row r="510" spans="2:18">
      <c r="B510" s="18"/>
      <c r="C510" s="18"/>
      <c r="D510" s="18"/>
      <c r="E510" s="18"/>
      <c r="F510" s="18"/>
      <c r="G510" s="18"/>
      <c r="H510" s="18"/>
      <c r="I510" s="18"/>
      <c r="J510" s="18"/>
      <c r="K510" s="18"/>
      <c r="L510" s="18"/>
      <c r="M510" s="18"/>
      <c r="N510" s="18"/>
      <c r="O510" s="18"/>
      <c r="P510" s="18"/>
      <c r="Q510" s="18"/>
      <c r="R510" s="18"/>
    </row>
    <row r="511" spans="2:18">
      <c r="B511" s="18"/>
      <c r="C511" s="18"/>
      <c r="D511" s="18"/>
      <c r="E511" s="18"/>
      <c r="F511" s="18"/>
      <c r="G511" s="18"/>
      <c r="H511" s="18"/>
      <c r="I511" s="18"/>
      <c r="J511" s="18"/>
      <c r="K511" s="18"/>
      <c r="L511" s="18"/>
      <c r="M511" s="18"/>
      <c r="N511" s="18"/>
      <c r="O511" s="18"/>
      <c r="P511" s="18"/>
      <c r="Q511" s="18"/>
      <c r="R511" s="18"/>
    </row>
    <row r="512" spans="2:18">
      <c r="B512" s="18"/>
      <c r="C512" s="18"/>
      <c r="D512" s="18"/>
      <c r="E512" s="18"/>
      <c r="F512" s="18"/>
      <c r="G512" s="18"/>
      <c r="H512" s="18"/>
      <c r="I512" s="18"/>
      <c r="J512" s="18"/>
      <c r="K512" s="18"/>
      <c r="L512" s="18"/>
      <c r="M512" s="18"/>
      <c r="N512" s="18"/>
      <c r="O512" s="18"/>
      <c r="P512" s="18"/>
      <c r="Q512" s="18"/>
      <c r="R512" s="18"/>
    </row>
    <row r="513" spans="2:18">
      <c r="B513" s="18"/>
      <c r="C513" s="18"/>
      <c r="D513" s="18"/>
      <c r="E513" s="18"/>
      <c r="F513" s="18"/>
      <c r="G513" s="18"/>
      <c r="H513" s="18"/>
      <c r="I513" s="18"/>
      <c r="J513" s="18"/>
      <c r="K513" s="18"/>
      <c r="L513" s="18"/>
      <c r="M513" s="18"/>
      <c r="N513" s="18"/>
      <c r="O513" s="18"/>
      <c r="P513" s="18"/>
      <c r="Q513" s="18"/>
      <c r="R513" s="18"/>
    </row>
    <row r="514" spans="2:18">
      <c r="B514" s="18"/>
      <c r="C514" s="18"/>
      <c r="D514" s="18"/>
      <c r="E514" s="18"/>
      <c r="F514" s="18"/>
      <c r="G514" s="18"/>
      <c r="H514" s="18"/>
      <c r="I514" s="18"/>
      <c r="J514" s="18"/>
      <c r="K514" s="18"/>
      <c r="L514" s="18"/>
      <c r="M514" s="18"/>
      <c r="N514" s="18"/>
      <c r="O514" s="18"/>
      <c r="P514" s="18"/>
      <c r="Q514" s="18"/>
      <c r="R514" s="18"/>
    </row>
    <row r="515" spans="2:18">
      <c r="B515" s="18"/>
      <c r="C515" s="18"/>
      <c r="D515" s="18"/>
      <c r="E515" s="18"/>
      <c r="F515" s="18"/>
      <c r="G515" s="18"/>
      <c r="H515" s="18"/>
      <c r="I515" s="18"/>
      <c r="J515" s="18"/>
      <c r="K515" s="18"/>
      <c r="L515" s="18"/>
      <c r="M515" s="18"/>
      <c r="N515" s="18"/>
      <c r="O515" s="18"/>
      <c r="P515" s="18"/>
      <c r="Q515" s="18"/>
      <c r="R515" s="18"/>
    </row>
    <row r="516" spans="2:18">
      <c r="B516" s="18"/>
      <c r="C516" s="18"/>
      <c r="D516" s="18"/>
      <c r="E516" s="18"/>
      <c r="F516" s="18"/>
      <c r="G516" s="18"/>
      <c r="H516" s="18"/>
      <c r="I516" s="18"/>
      <c r="J516" s="18"/>
      <c r="K516" s="18"/>
      <c r="L516" s="18"/>
      <c r="M516" s="18"/>
      <c r="N516" s="18"/>
      <c r="O516" s="18"/>
      <c r="P516" s="18"/>
      <c r="Q516" s="18"/>
      <c r="R516" s="18"/>
    </row>
    <row r="517" spans="2:18">
      <c r="B517" s="18"/>
      <c r="C517" s="18"/>
      <c r="D517" s="18"/>
      <c r="E517" s="18"/>
      <c r="F517" s="18"/>
      <c r="G517" s="18"/>
      <c r="H517" s="18"/>
      <c r="I517" s="18"/>
      <c r="J517" s="18"/>
      <c r="K517" s="18"/>
      <c r="L517" s="18"/>
      <c r="M517" s="18"/>
      <c r="N517" s="18"/>
      <c r="O517" s="18"/>
      <c r="P517" s="18"/>
      <c r="Q517" s="18"/>
      <c r="R517" s="18"/>
    </row>
    <row r="518" spans="2:18">
      <c r="B518" s="18"/>
      <c r="C518" s="18"/>
      <c r="D518" s="18"/>
      <c r="E518" s="18"/>
      <c r="F518" s="18"/>
      <c r="G518" s="18"/>
      <c r="H518" s="18"/>
      <c r="I518" s="18"/>
      <c r="J518" s="18"/>
      <c r="K518" s="18"/>
      <c r="L518" s="18"/>
      <c r="M518" s="18"/>
      <c r="N518" s="18"/>
      <c r="O518" s="18"/>
      <c r="P518" s="18"/>
      <c r="Q518" s="18"/>
      <c r="R518" s="18"/>
    </row>
    <row r="519" spans="2:18">
      <c r="B519" s="18"/>
      <c r="C519" s="18"/>
      <c r="D519" s="18"/>
      <c r="E519" s="18"/>
      <c r="F519" s="18"/>
      <c r="G519" s="18"/>
      <c r="H519" s="18"/>
      <c r="I519" s="18"/>
      <c r="J519" s="18"/>
      <c r="K519" s="18"/>
      <c r="L519" s="18"/>
      <c r="M519" s="18"/>
      <c r="N519" s="18"/>
      <c r="O519" s="18"/>
      <c r="P519" s="18"/>
      <c r="Q519" s="18"/>
      <c r="R519" s="18"/>
    </row>
    <row r="520" spans="2:18">
      <c r="B520" s="18"/>
      <c r="C520" s="18"/>
      <c r="D520" s="18"/>
      <c r="E520" s="18"/>
      <c r="F520" s="18"/>
      <c r="G520" s="18"/>
      <c r="H520" s="18"/>
      <c r="I520" s="18"/>
      <c r="J520" s="18"/>
      <c r="K520" s="18"/>
      <c r="L520" s="18"/>
      <c r="M520" s="18"/>
      <c r="N520" s="18"/>
      <c r="O520" s="18"/>
      <c r="P520" s="18"/>
      <c r="Q520" s="18"/>
      <c r="R520" s="18"/>
    </row>
    <row r="521" spans="2:18">
      <c r="B521" s="18"/>
      <c r="C521" s="18"/>
      <c r="D521" s="18"/>
      <c r="E521" s="18"/>
      <c r="F521" s="18"/>
      <c r="G521" s="18"/>
      <c r="H521" s="18"/>
      <c r="I521" s="18"/>
      <c r="J521" s="18"/>
      <c r="K521" s="18"/>
      <c r="L521" s="18"/>
      <c r="M521" s="18"/>
      <c r="N521" s="18"/>
      <c r="O521" s="18"/>
      <c r="P521" s="18"/>
      <c r="Q521" s="18"/>
      <c r="R521" s="18"/>
    </row>
    <row r="522" spans="2:18">
      <c r="B522" s="18"/>
      <c r="C522" s="18"/>
      <c r="D522" s="18"/>
      <c r="E522" s="18"/>
      <c r="F522" s="18"/>
      <c r="G522" s="18"/>
      <c r="H522" s="18"/>
      <c r="I522" s="18"/>
      <c r="J522" s="18"/>
      <c r="K522" s="18"/>
      <c r="L522" s="18"/>
      <c r="M522" s="18"/>
      <c r="N522" s="18"/>
      <c r="O522" s="18"/>
      <c r="P522" s="18"/>
      <c r="Q522" s="18"/>
      <c r="R522" s="18"/>
    </row>
    <row r="523" spans="2:18">
      <c r="B523" s="18"/>
      <c r="C523" s="18"/>
      <c r="D523" s="18"/>
      <c r="E523" s="18"/>
      <c r="F523" s="18"/>
      <c r="G523" s="18"/>
      <c r="H523" s="18"/>
      <c r="I523" s="18"/>
      <c r="J523" s="18"/>
      <c r="K523" s="18"/>
      <c r="L523" s="18"/>
      <c r="M523" s="18"/>
      <c r="N523" s="18"/>
      <c r="O523" s="18"/>
      <c r="P523" s="18"/>
      <c r="Q523" s="18"/>
      <c r="R523" s="18"/>
    </row>
    <row r="524" spans="2:18">
      <c r="B524" s="18"/>
      <c r="C524" s="18"/>
      <c r="D524" s="18"/>
      <c r="E524" s="18"/>
      <c r="F524" s="18"/>
      <c r="G524" s="18"/>
      <c r="H524" s="18"/>
      <c r="I524" s="18"/>
      <c r="J524" s="18"/>
      <c r="K524" s="18"/>
      <c r="L524" s="18"/>
      <c r="M524" s="18"/>
      <c r="N524" s="18"/>
      <c r="O524" s="18"/>
      <c r="P524" s="18"/>
      <c r="Q524" s="18"/>
      <c r="R524" s="18"/>
    </row>
    <row r="525" spans="2:18">
      <c r="B525" s="18"/>
      <c r="C525" s="18"/>
      <c r="D525" s="18"/>
      <c r="E525" s="18"/>
      <c r="F525" s="18"/>
      <c r="G525" s="18"/>
      <c r="H525" s="18"/>
      <c r="I525" s="18"/>
      <c r="J525" s="18"/>
      <c r="K525" s="18"/>
      <c r="L525" s="18"/>
      <c r="M525" s="18"/>
      <c r="N525" s="18"/>
      <c r="O525" s="18"/>
      <c r="P525" s="18"/>
      <c r="Q525" s="18"/>
      <c r="R525" s="18"/>
    </row>
    <row r="526" spans="2:18">
      <c r="B526" s="18"/>
      <c r="C526" s="18"/>
      <c r="D526" s="18"/>
      <c r="E526" s="18"/>
      <c r="F526" s="18"/>
      <c r="G526" s="18"/>
      <c r="H526" s="18"/>
      <c r="I526" s="18"/>
      <c r="J526" s="18"/>
      <c r="K526" s="18"/>
      <c r="L526" s="18"/>
      <c r="M526" s="18"/>
      <c r="N526" s="18"/>
      <c r="O526" s="18"/>
      <c r="P526" s="18"/>
      <c r="Q526" s="18"/>
      <c r="R526" s="18"/>
    </row>
    <row r="527" spans="2:18">
      <c r="B527" s="18"/>
      <c r="C527" s="18"/>
      <c r="D527" s="18"/>
      <c r="E527" s="18"/>
      <c r="F527" s="18"/>
      <c r="G527" s="18"/>
      <c r="H527" s="18"/>
      <c r="I527" s="18"/>
      <c r="J527" s="18"/>
      <c r="K527" s="18"/>
      <c r="L527" s="18"/>
      <c r="M527" s="18"/>
      <c r="N527" s="18"/>
      <c r="O527" s="18"/>
      <c r="P527" s="18"/>
      <c r="Q527" s="18"/>
      <c r="R527" s="18"/>
    </row>
    <row r="528" spans="2:18">
      <c r="B528" s="18"/>
      <c r="C528" s="18"/>
      <c r="D528" s="18"/>
      <c r="E528" s="18"/>
      <c r="F528" s="18"/>
      <c r="G528" s="18"/>
      <c r="H528" s="18"/>
      <c r="I528" s="18"/>
      <c r="J528" s="18"/>
      <c r="K528" s="18"/>
      <c r="L528" s="18"/>
      <c r="M528" s="18"/>
      <c r="N528" s="18"/>
      <c r="O528" s="18"/>
      <c r="P528" s="18"/>
      <c r="Q528" s="18"/>
      <c r="R528" s="18"/>
    </row>
    <row r="529" spans="2:18">
      <c r="B529" s="18"/>
      <c r="C529" s="18"/>
      <c r="D529" s="18"/>
      <c r="E529" s="18"/>
      <c r="F529" s="18"/>
      <c r="G529" s="18"/>
      <c r="H529" s="18"/>
      <c r="I529" s="18"/>
      <c r="J529" s="18"/>
      <c r="K529" s="18"/>
      <c r="L529" s="18"/>
      <c r="M529" s="18"/>
      <c r="N529" s="18"/>
      <c r="O529" s="18"/>
      <c r="P529" s="18"/>
      <c r="Q529" s="18"/>
      <c r="R529" s="18"/>
    </row>
    <row r="530" spans="2:18">
      <c r="B530" s="18"/>
      <c r="C530" s="18"/>
      <c r="D530" s="18"/>
      <c r="E530" s="18"/>
      <c r="F530" s="18"/>
      <c r="G530" s="18"/>
      <c r="H530" s="18"/>
      <c r="I530" s="18"/>
      <c r="J530" s="18"/>
      <c r="K530" s="18"/>
      <c r="L530" s="18"/>
      <c r="M530" s="18"/>
      <c r="N530" s="18"/>
      <c r="O530" s="18"/>
      <c r="P530" s="18"/>
      <c r="Q530" s="18"/>
      <c r="R530" s="18"/>
    </row>
    <row r="531" spans="2:18">
      <c r="B531" s="18"/>
      <c r="C531" s="18"/>
      <c r="D531" s="18"/>
      <c r="E531" s="18"/>
      <c r="F531" s="18"/>
      <c r="G531" s="18"/>
      <c r="H531" s="18"/>
      <c r="I531" s="18"/>
      <c r="J531" s="18"/>
      <c r="K531" s="18"/>
      <c r="L531" s="18"/>
      <c r="M531" s="18"/>
      <c r="N531" s="18"/>
      <c r="O531" s="18"/>
      <c r="P531" s="18"/>
      <c r="Q531" s="18"/>
      <c r="R531" s="18"/>
    </row>
    <row r="532" spans="2:18">
      <c r="B532" s="18"/>
      <c r="C532" s="18"/>
      <c r="D532" s="18"/>
      <c r="E532" s="18"/>
      <c r="F532" s="18"/>
      <c r="G532" s="18"/>
      <c r="H532" s="18"/>
      <c r="I532" s="18"/>
      <c r="J532" s="18"/>
      <c r="K532" s="18"/>
      <c r="L532" s="18"/>
      <c r="M532" s="18"/>
      <c r="N532" s="18"/>
      <c r="O532" s="18"/>
      <c r="P532" s="18"/>
      <c r="Q532" s="18"/>
      <c r="R532" s="18"/>
    </row>
    <row r="533" spans="2:18">
      <c r="B533" s="18"/>
      <c r="C533" s="18"/>
      <c r="D533" s="18"/>
      <c r="E533" s="18"/>
      <c r="F533" s="18"/>
      <c r="G533" s="18"/>
      <c r="H533" s="18"/>
      <c r="I533" s="18"/>
      <c r="J533" s="18"/>
      <c r="K533" s="18"/>
      <c r="L533" s="18"/>
      <c r="M533" s="18"/>
      <c r="N533" s="18"/>
      <c r="O533" s="18"/>
      <c r="P533" s="18"/>
      <c r="Q533" s="18"/>
      <c r="R533" s="18"/>
    </row>
    <row r="534" spans="2:18">
      <c r="B534" s="18"/>
      <c r="C534" s="18"/>
      <c r="D534" s="18"/>
      <c r="E534" s="18"/>
      <c r="F534" s="18"/>
      <c r="G534" s="18"/>
      <c r="H534" s="18"/>
      <c r="I534" s="18"/>
      <c r="J534" s="18"/>
      <c r="K534" s="18"/>
      <c r="L534" s="18"/>
      <c r="M534" s="18"/>
      <c r="N534" s="18"/>
      <c r="O534" s="18"/>
      <c r="P534" s="18"/>
      <c r="Q534" s="18"/>
      <c r="R534" s="18"/>
    </row>
    <row r="535" spans="2:18">
      <c r="B535" s="18"/>
      <c r="C535" s="18"/>
      <c r="D535" s="18"/>
      <c r="E535" s="18"/>
      <c r="F535" s="18"/>
      <c r="G535" s="18"/>
      <c r="H535" s="18"/>
      <c r="I535" s="18"/>
      <c r="J535" s="18"/>
      <c r="K535" s="18"/>
      <c r="L535" s="18"/>
      <c r="M535" s="18"/>
      <c r="N535" s="18"/>
      <c r="O535" s="18"/>
      <c r="P535" s="18"/>
      <c r="Q535" s="18"/>
      <c r="R535" s="18"/>
    </row>
    <row r="536" spans="2:18">
      <c r="B536" s="18"/>
      <c r="C536" s="18"/>
      <c r="D536" s="18"/>
      <c r="E536" s="18"/>
      <c r="F536" s="18"/>
      <c r="G536" s="18"/>
      <c r="H536" s="18"/>
      <c r="I536" s="18"/>
      <c r="J536" s="18"/>
      <c r="K536" s="18"/>
      <c r="L536" s="18"/>
      <c r="M536" s="18"/>
      <c r="N536" s="18"/>
      <c r="O536" s="18"/>
      <c r="P536" s="18"/>
      <c r="Q536" s="18"/>
      <c r="R536" s="18"/>
    </row>
    <row r="537" spans="2:18">
      <c r="B537" s="18"/>
      <c r="C537" s="18"/>
      <c r="D537" s="18"/>
      <c r="E537" s="18"/>
      <c r="F537" s="18"/>
      <c r="G537" s="18"/>
      <c r="H537" s="18"/>
      <c r="I537" s="18"/>
      <c r="J537" s="18"/>
      <c r="K537" s="18"/>
      <c r="L537" s="18"/>
      <c r="M537" s="18"/>
      <c r="N537" s="18"/>
      <c r="O537" s="18"/>
      <c r="P537" s="18"/>
      <c r="Q537" s="18"/>
      <c r="R537" s="18"/>
    </row>
    <row r="538" spans="2:18">
      <c r="B538" s="18"/>
      <c r="C538" s="18"/>
      <c r="D538" s="18"/>
      <c r="E538" s="18"/>
      <c r="F538" s="18"/>
      <c r="G538" s="18"/>
      <c r="H538" s="18"/>
      <c r="I538" s="18"/>
      <c r="J538" s="18"/>
      <c r="K538" s="18"/>
      <c r="L538" s="18"/>
      <c r="M538" s="18"/>
      <c r="N538" s="18"/>
      <c r="O538" s="18"/>
      <c r="P538" s="18"/>
      <c r="Q538" s="18"/>
      <c r="R538" s="18"/>
    </row>
    <row r="539" spans="2:18">
      <c r="B539" s="18"/>
      <c r="C539" s="18"/>
      <c r="D539" s="18"/>
      <c r="E539" s="18"/>
      <c r="F539" s="18"/>
      <c r="G539" s="18"/>
      <c r="H539" s="18"/>
      <c r="I539" s="18"/>
      <c r="J539" s="18"/>
      <c r="K539" s="18"/>
      <c r="L539" s="18"/>
      <c r="M539" s="18"/>
      <c r="N539" s="18"/>
      <c r="O539" s="18"/>
      <c r="P539" s="18"/>
      <c r="Q539" s="18"/>
      <c r="R539" s="18"/>
    </row>
    <row r="540" spans="2:18">
      <c r="B540" s="18"/>
      <c r="C540" s="18"/>
      <c r="D540" s="18"/>
      <c r="E540" s="18"/>
      <c r="F540" s="18"/>
      <c r="G540" s="18"/>
      <c r="H540" s="18"/>
      <c r="I540" s="18"/>
      <c r="J540" s="18"/>
      <c r="K540" s="18"/>
      <c r="L540" s="18"/>
      <c r="M540" s="18"/>
      <c r="N540" s="18"/>
      <c r="O540" s="18"/>
      <c r="P540" s="18"/>
      <c r="Q540" s="18"/>
      <c r="R540" s="18"/>
    </row>
    <row r="541" spans="2:18">
      <c r="B541" s="18"/>
      <c r="C541" s="18"/>
      <c r="D541" s="18"/>
      <c r="E541" s="18"/>
      <c r="F541" s="18"/>
      <c r="G541" s="18"/>
      <c r="H541" s="18"/>
      <c r="I541" s="18"/>
      <c r="J541" s="18"/>
      <c r="K541" s="18"/>
      <c r="L541" s="18"/>
      <c r="M541" s="18"/>
      <c r="N541" s="18"/>
      <c r="O541" s="18"/>
      <c r="P541" s="18"/>
      <c r="Q541" s="18"/>
      <c r="R541" s="18"/>
    </row>
    <row r="542" spans="2:18">
      <c r="B542" s="18"/>
      <c r="C542" s="18"/>
      <c r="D542" s="18"/>
      <c r="E542" s="18"/>
      <c r="F542" s="18"/>
      <c r="G542" s="18"/>
      <c r="H542" s="18"/>
      <c r="I542" s="18"/>
      <c r="J542" s="18"/>
      <c r="K542" s="18"/>
      <c r="L542" s="18"/>
      <c r="M542" s="18"/>
      <c r="N542" s="18"/>
      <c r="O542" s="18"/>
      <c r="P542" s="18"/>
      <c r="Q542" s="18"/>
      <c r="R542" s="18"/>
    </row>
    <row r="543" spans="2:18">
      <c r="B543" s="18"/>
      <c r="C543" s="18"/>
      <c r="D543" s="18"/>
      <c r="E543" s="18"/>
      <c r="F543" s="18"/>
      <c r="G543" s="18"/>
      <c r="H543" s="18"/>
      <c r="I543" s="18"/>
      <c r="J543" s="18"/>
      <c r="K543" s="18"/>
      <c r="L543" s="18"/>
      <c r="M543" s="18"/>
      <c r="N543" s="18"/>
      <c r="O543" s="18"/>
      <c r="P543" s="18"/>
      <c r="Q543" s="18"/>
      <c r="R543" s="18"/>
    </row>
    <row r="544" spans="2:18">
      <c r="B544" s="18"/>
      <c r="C544" s="18"/>
      <c r="D544" s="18"/>
      <c r="E544" s="18"/>
      <c r="F544" s="18"/>
      <c r="G544" s="18"/>
      <c r="H544" s="18"/>
      <c r="I544" s="18"/>
      <c r="J544" s="18"/>
      <c r="K544" s="18"/>
      <c r="L544" s="18"/>
      <c r="M544" s="18"/>
      <c r="N544" s="18"/>
      <c r="O544" s="18"/>
      <c r="P544" s="18"/>
      <c r="Q544" s="18"/>
      <c r="R544" s="18"/>
    </row>
    <row r="545" spans="2:18">
      <c r="B545" s="18"/>
      <c r="C545" s="18"/>
      <c r="D545" s="18"/>
      <c r="E545" s="18"/>
      <c r="F545" s="18"/>
      <c r="G545" s="18"/>
      <c r="H545" s="18"/>
      <c r="I545" s="18"/>
      <c r="J545" s="18"/>
      <c r="K545" s="18"/>
      <c r="L545" s="18"/>
      <c r="M545" s="18"/>
      <c r="N545" s="18"/>
      <c r="O545" s="18"/>
      <c r="P545" s="18"/>
      <c r="Q545" s="18"/>
      <c r="R545" s="18"/>
    </row>
    <row r="546" spans="2:18">
      <c r="B546" s="18"/>
      <c r="C546" s="18"/>
      <c r="D546" s="18"/>
      <c r="E546" s="18"/>
      <c r="F546" s="18"/>
      <c r="G546" s="18"/>
      <c r="H546" s="18"/>
      <c r="I546" s="18"/>
      <c r="J546" s="18"/>
      <c r="K546" s="18"/>
      <c r="L546" s="18"/>
      <c r="M546" s="18"/>
      <c r="N546" s="18"/>
      <c r="O546" s="18"/>
      <c r="P546" s="18"/>
      <c r="Q546" s="18"/>
      <c r="R546" s="18"/>
    </row>
    <row r="547" spans="2:18">
      <c r="B547" s="18"/>
      <c r="C547" s="18"/>
      <c r="D547" s="18"/>
      <c r="E547" s="18"/>
      <c r="F547" s="18"/>
      <c r="G547" s="18"/>
      <c r="H547" s="18"/>
      <c r="I547" s="18"/>
      <c r="J547" s="18"/>
      <c r="K547" s="18"/>
      <c r="L547" s="18"/>
      <c r="M547" s="18"/>
      <c r="N547" s="18"/>
      <c r="O547" s="18"/>
      <c r="P547" s="18"/>
      <c r="Q547" s="18"/>
      <c r="R547" s="18"/>
    </row>
    <row r="548" spans="2:18">
      <c r="B548" s="18"/>
      <c r="C548" s="18"/>
      <c r="D548" s="18"/>
      <c r="E548" s="18"/>
      <c r="F548" s="18"/>
      <c r="G548" s="18"/>
      <c r="H548" s="18"/>
      <c r="I548" s="18"/>
      <c r="J548" s="18"/>
      <c r="K548" s="18"/>
      <c r="L548" s="18"/>
      <c r="M548" s="18"/>
      <c r="N548" s="18"/>
      <c r="O548" s="18"/>
      <c r="P548" s="18"/>
      <c r="Q548" s="18"/>
      <c r="R548" s="18"/>
    </row>
    <row r="549" spans="2:18">
      <c r="B549" s="18"/>
      <c r="C549" s="18"/>
      <c r="D549" s="18"/>
      <c r="E549" s="18"/>
      <c r="F549" s="18"/>
      <c r="G549" s="18"/>
      <c r="H549" s="18"/>
      <c r="I549" s="18"/>
      <c r="J549" s="18"/>
      <c r="K549" s="18"/>
      <c r="L549" s="18"/>
      <c r="M549" s="18"/>
      <c r="N549" s="18"/>
      <c r="O549" s="18"/>
      <c r="P549" s="18"/>
      <c r="Q549" s="18"/>
      <c r="R549" s="18"/>
    </row>
    <row r="550" spans="2:18">
      <c r="B550" s="18"/>
      <c r="C550" s="18"/>
      <c r="D550" s="18"/>
      <c r="E550" s="18"/>
      <c r="F550" s="18"/>
      <c r="G550" s="18"/>
      <c r="H550" s="18"/>
      <c r="I550" s="18"/>
      <c r="J550" s="18"/>
      <c r="K550" s="18"/>
      <c r="L550" s="18"/>
      <c r="M550" s="18"/>
      <c r="N550" s="18"/>
      <c r="O550" s="18"/>
      <c r="P550" s="18"/>
      <c r="Q550" s="18"/>
      <c r="R550" s="18"/>
    </row>
    <row r="551" spans="2:18">
      <c r="B551" s="18"/>
      <c r="C551" s="18"/>
      <c r="D551" s="18"/>
      <c r="E551" s="18"/>
      <c r="F551" s="18"/>
      <c r="G551" s="18"/>
      <c r="H551" s="18"/>
      <c r="I551" s="18"/>
      <c r="J551" s="18"/>
      <c r="K551" s="18"/>
      <c r="L551" s="18"/>
      <c r="M551" s="18"/>
      <c r="N551" s="18"/>
      <c r="O551" s="18"/>
      <c r="P551" s="18"/>
      <c r="Q551" s="18"/>
      <c r="R551" s="18"/>
    </row>
    <row r="552" spans="2:18">
      <c r="B552" s="18"/>
      <c r="C552" s="18"/>
      <c r="D552" s="18"/>
      <c r="E552" s="18"/>
      <c r="F552" s="18"/>
      <c r="G552" s="18"/>
      <c r="H552" s="18"/>
      <c r="I552" s="18"/>
      <c r="J552" s="18"/>
      <c r="K552" s="18"/>
      <c r="L552" s="18"/>
      <c r="M552" s="18"/>
      <c r="N552" s="18"/>
      <c r="O552" s="18"/>
      <c r="P552" s="18"/>
      <c r="Q552" s="18"/>
      <c r="R552" s="18"/>
    </row>
    <row r="553" spans="2:18">
      <c r="B553" s="18"/>
      <c r="C553" s="18"/>
      <c r="D553" s="18"/>
      <c r="E553" s="18"/>
      <c r="F553" s="18"/>
      <c r="G553" s="18"/>
      <c r="H553" s="18"/>
      <c r="I553" s="18"/>
      <c r="J553" s="18"/>
      <c r="K553" s="18"/>
      <c r="L553" s="18"/>
      <c r="M553" s="18"/>
      <c r="N553" s="18"/>
      <c r="O553" s="18"/>
      <c r="P553" s="18"/>
      <c r="Q553" s="18"/>
      <c r="R553" s="18"/>
    </row>
    <row r="554" spans="2:18">
      <c r="B554" s="18"/>
      <c r="C554" s="18"/>
      <c r="D554" s="18"/>
      <c r="E554" s="18"/>
      <c r="F554" s="18"/>
      <c r="G554" s="18"/>
      <c r="H554" s="18"/>
      <c r="I554" s="18"/>
      <c r="J554" s="18"/>
      <c r="K554" s="18"/>
      <c r="L554" s="18"/>
      <c r="M554" s="18"/>
      <c r="N554" s="18"/>
      <c r="O554" s="18"/>
      <c r="P554" s="18"/>
      <c r="Q554" s="18"/>
      <c r="R554" s="18"/>
    </row>
    <row r="555" spans="2:18">
      <c r="B555" s="18"/>
      <c r="C555" s="18"/>
      <c r="D555" s="18"/>
      <c r="E555" s="18"/>
      <c r="F555" s="18"/>
      <c r="G555" s="18"/>
      <c r="H555" s="18"/>
      <c r="I555" s="18"/>
      <c r="J555" s="18"/>
      <c r="K555" s="18"/>
      <c r="L555" s="18"/>
      <c r="M555" s="18"/>
      <c r="N555" s="18"/>
      <c r="O555" s="18"/>
      <c r="P555" s="18"/>
      <c r="Q555" s="18"/>
      <c r="R555" s="18"/>
    </row>
    <row r="556" spans="2:18">
      <c r="B556" s="18"/>
      <c r="C556" s="18"/>
      <c r="D556" s="18"/>
      <c r="E556" s="18"/>
      <c r="F556" s="18"/>
      <c r="G556" s="18"/>
      <c r="H556" s="18"/>
      <c r="I556" s="18"/>
      <c r="J556" s="18"/>
      <c r="K556" s="18"/>
      <c r="L556" s="18"/>
      <c r="M556" s="18"/>
      <c r="N556" s="18"/>
      <c r="O556" s="18"/>
      <c r="P556" s="18"/>
      <c r="Q556" s="18"/>
      <c r="R556" s="18"/>
    </row>
    <row r="557" spans="2:18">
      <c r="B557" s="18"/>
      <c r="C557" s="18"/>
      <c r="D557" s="18"/>
      <c r="E557" s="18"/>
      <c r="F557" s="18"/>
      <c r="G557" s="18"/>
      <c r="H557" s="18"/>
      <c r="I557" s="18"/>
      <c r="J557" s="18"/>
      <c r="K557" s="18"/>
      <c r="L557" s="18"/>
      <c r="M557" s="18"/>
      <c r="N557" s="18"/>
      <c r="O557" s="18"/>
      <c r="P557" s="18"/>
      <c r="Q557" s="18"/>
      <c r="R557" s="18"/>
    </row>
    <row r="558" spans="2:18">
      <c r="B558" s="18"/>
      <c r="C558" s="18"/>
      <c r="D558" s="18"/>
      <c r="E558" s="18"/>
      <c r="F558" s="18"/>
      <c r="G558" s="18"/>
      <c r="H558" s="18"/>
      <c r="I558" s="18"/>
      <c r="J558" s="18"/>
      <c r="K558" s="18"/>
      <c r="L558" s="18"/>
      <c r="M558" s="18"/>
      <c r="N558" s="18"/>
      <c r="O558" s="18"/>
      <c r="P558" s="18"/>
      <c r="Q558" s="18"/>
      <c r="R558" s="18"/>
    </row>
    <row r="559" spans="2:18">
      <c r="B559" s="18"/>
      <c r="C559" s="18"/>
      <c r="D559" s="18"/>
      <c r="E559" s="18"/>
      <c r="F559" s="18"/>
      <c r="G559" s="18"/>
      <c r="H559" s="18"/>
      <c r="I559" s="18"/>
      <c r="J559" s="18"/>
      <c r="K559" s="18"/>
      <c r="L559" s="18"/>
      <c r="M559" s="18"/>
      <c r="N559" s="18"/>
      <c r="O559" s="18"/>
      <c r="P559" s="18"/>
      <c r="Q559" s="18"/>
      <c r="R559" s="18"/>
    </row>
    <row r="560" spans="2:18">
      <c r="B560" s="18"/>
      <c r="C560" s="18"/>
      <c r="D560" s="18"/>
      <c r="E560" s="18"/>
      <c r="F560" s="18"/>
      <c r="G560" s="18"/>
      <c r="H560" s="18"/>
      <c r="I560" s="18"/>
      <c r="J560" s="18"/>
      <c r="K560" s="18"/>
      <c r="L560" s="18"/>
      <c r="M560" s="18"/>
      <c r="N560" s="18"/>
      <c r="O560" s="18"/>
      <c r="P560" s="18"/>
      <c r="Q560" s="18"/>
      <c r="R560" s="18"/>
    </row>
    <row r="561" spans="2:18">
      <c r="B561" s="18"/>
      <c r="C561" s="18"/>
      <c r="D561" s="18"/>
      <c r="E561" s="18"/>
      <c r="F561" s="18"/>
      <c r="G561" s="18"/>
      <c r="H561" s="18"/>
      <c r="I561" s="18"/>
      <c r="J561" s="18"/>
      <c r="K561" s="18"/>
      <c r="L561" s="18"/>
      <c r="M561" s="18"/>
      <c r="N561" s="18"/>
      <c r="O561" s="18"/>
      <c r="P561" s="18"/>
      <c r="Q561" s="18"/>
      <c r="R561" s="18"/>
    </row>
    <row r="562" spans="2:18">
      <c r="B562" s="18"/>
      <c r="C562" s="18"/>
      <c r="D562" s="18"/>
      <c r="E562" s="18"/>
      <c r="F562" s="18"/>
      <c r="G562" s="18"/>
      <c r="H562" s="18"/>
      <c r="I562" s="18"/>
      <c r="J562" s="18"/>
      <c r="K562" s="18"/>
      <c r="L562" s="18"/>
      <c r="M562" s="18"/>
      <c r="N562" s="18"/>
      <c r="O562" s="18"/>
      <c r="P562" s="18"/>
      <c r="Q562" s="18"/>
      <c r="R562" s="18"/>
    </row>
    <row r="563" spans="2:18">
      <c r="B563" s="18"/>
      <c r="C563" s="18"/>
      <c r="D563" s="18"/>
      <c r="E563" s="18"/>
      <c r="F563" s="18"/>
      <c r="G563" s="18"/>
      <c r="H563" s="18"/>
      <c r="I563" s="18"/>
      <c r="J563" s="18"/>
      <c r="K563" s="18"/>
      <c r="L563" s="18"/>
      <c r="M563" s="18"/>
      <c r="N563" s="18"/>
      <c r="O563" s="18"/>
      <c r="P563" s="18"/>
      <c r="Q563" s="18"/>
      <c r="R563" s="18"/>
    </row>
    <row r="564" spans="2:18">
      <c r="B564" s="18"/>
      <c r="C564" s="18"/>
      <c r="D564" s="18"/>
      <c r="E564" s="18"/>
      <c r="F564" s="18"/>
      <c r="G564" s="18"/>
      <c r="H564" s="18"/>
      <c r="I564" s="18"/>
      <c r="J564" s="18"/>
      <c r="K564" s="18"/>
      <c r="L564" s="18"/>
      <c r="M564" s="18"/>
      <c r="N564" s="18"/>
      <c r="O564" s="18"/>
      <c r="P564" s="18"/>
      <c r="Q564" s="18"/>
      <c r="R564" s="18"/>
    </row>
    <row r="565" spans="2:18">
      <c r="B565" s="18"/>
      <c r="C565" s="18"/>
      <c r="D565" s="18"/>
      <c r="E565" s="18"/>
      <c r="F565" s="18"/>
      <c r="G565" s="18"/>
      <c r="H565" s="18"/>
      <c r="I565" s="18"/>
      <c r="J565" s="18"/>
      <c r="K565" s="18"/>
      <c r="L565" s="18"/>
      <c r="M565" s="18"/>
      <c r="N565" s="18"/>
      <c r="O565" s="18"/>
      <c r="P565" s="18"/>
      <c r="Q565" s="18"/>
      <c r="R565" s="18"/>
    </row>
    <row r="566" spans="2:18">
      <c r="B566" s="18"/>
      <c r="C566" s="18"/>
      <c r="D566" s="18"/>
      <c r="E566" s="18"/>
      <c r="F566" s="18"/>
      <c r="G566" s="18"/>
      <c r="H566" s="18"/>
      <c r="I566" s="18"/>
      <c r="J566" s="18"/>
      <c r="K566" s="18"/>
      <c r="L566" s="18"/>
      <c r="M566" s="18"/>
      <c r="N566" s="18"/>
      <c r="O566" s="18"/>
      <c r="P566" s="18"/>
      <c r="Q566" s="18"/>
      <c r="R566" s="18"/>
    </row>
    <row r="567" spans="2:18">
      <c r="B567" s="18"/>
      <c r="C567" s="18"/>
      <c r="D567" s="18"/>
      <c r="E567" s="18"/>
      <c r="F567" s="18"/>
      <c r="G567" s="18"/>
      <c r="H567" s="18"/>
      <c r="I567" s="18"/>
      <c r="J567" s="18"/>
      <c r="K567" s="18"/>
      <c r="L567" s="18"/>
      <c r="M567" s="18"/>
      <c r="N567" s="18"/>
      <c r="O567" s="18"/>
      <c r="P567" s="18"/>
      <c r="Q567" s="18"/>
      <c r="R567" s="18"/>
    </row>
    <row r="568" spans="2:18">
      <c r="B568" s="18"/>
      <c r="C568" s="18"/>
      <c r="D568" s="18"/>
      <c r="E568" s="18"/>
      <c r="F568" s="18"/>
      <c r="G568" s="18"/>
      <c r="H568" s="18"/>
      <c r="I568" s="18"/>
      <c r="J568" s="18"/>
      <c r="K568" s="18"/>
      <c r="L568" s="18"/>
      <c r="M568" s="18"/>
      <c r="N568" s="18"/>
      <c r="O568" s="18"/>
      <c r="P568" s="18"/>
      <c r="Q568" s="18"/>
      <c r="R568" s="18"/>
    </row>
    <row r="569" spans="2:18">
      <c r="B569" s="18"/>
      <c r="C569" s="18"/>
      <c r="D569" s="18"/>
      <c r="E569" s="18"/>
      <c r="F569" s="18"/>
      <c r="G569" s="18"/>
      <c r="H569" s="18"/>
      <c r="I569" s="18"/>
      <c r="J569" s="18"/>
      <c r="K569" s="18"/>
      <c r="L569" s="18"/>
      <c r="M569" s="18"/>
      <c r="N569" s="18"/>
      <c r="O569" s="18"/>
      <c r="P569" s="18"/>
      <c r="Q569" s="18"/>
      <c r="R569" s="18"/>
    </row>
    <row r="570" spans="2:18">
      <c r="B570" s="18"/>
      <c r="C570" s="18"/>
      <c r="D570" s="18"/>
      <c r="E570" s="18"/>
      <c r="F570" s="18"/>
      <c r="G570" s="18"/>
      <c r="H570" s="18"/>
      <c r="I570" s="18"/>
      <c r="J570" s="18"/>
      <c r="K570" s="18"/>
      <c r="L570" s="18"/>
      <c r="M570" s="18"/>
      <c r="N570" s="18"/>
      <c r="O570" s="18"/>
      <c r="P570" s="18"/>
      <c r="Q570" s="18"/>
      <c r="R570" s="18"/>
    </row>
    <row r="571" spans="2:18">
      <c r="B571" s="18"/>
      <c r="C571" s="18"/>
      <c r="D571" s="18"/>
      <c r="E571" s="18"/>
      <c r="F571" s="18"/>
      <c r="G571" s="18"/>
      <c r="H571" s="18"/>
      <c r="I571" s="18"/>
      <c r="J571" s="18"/>
      <c r="K571" s="18"/>
      <c r="L571" s="18"/>
      <c r="M571" s="18"/>
      <c r="N571" s="18"/>
      <c r="O571" s="18"/>
      <c r="P571" s="18"/>
      <c r="Q571" s="18"/>
      <c r="R571" s="18"/>
    </row>
    <row r="572" spans="2:18">
      <c r="B572" s="18"/>
      <c r="C572" s="18"/>
      <c r="D572" s="18"/>
      <c r="E572" s="18"/>
      <c r="F572" s="18"/>
      <c r="G572" s="18"/>
      <c r="H572" s="18"/>
      <c r="I572" s="18"/>
      <c r="J572" s="18"/>
      <c r="K572" s="18"/>
      <c r="L572" s="18"/>
      <c r="M572" s="18"/>
      <c r="N572" s="18"/>
      <c r="O572" s="18"/>
      <c r="P572" s="18"/>
      <c r="Q572" s="18"/>
      <c r="R572" s="18"/>
    </row>
    <row r="573" spans="2:18">
      <c r="B573" s="18"/>
      <c r="C573" s="18"/>
      <c r="D573" s="18"/>
      <c r="E573" s="18"/>
      <c r="F573" s="18"/>
      <c r="G573" s="18"/>
      <c r="H573" s="18"/>
      <c r="I573" s="18"/>
      <c r="J573" s="18"/>
      <c r="K573" s="18"/>
      <c r="L573" s="18"/>
      <c r="M573" s="18"/>
      <c r="N573" s="18"/>
      <c r="O573" s="18"/>
      <c r="P573" s="18"/>
      <c r="Q573" s="18"/>
      <c r="R573" s="18"/>
    </row>
    <row r="574" spans="2:18">
      <c r="B574" s="18"/>
      <c r="C574" s="18"/>
      <c r="D574" s="18"/>
      <c r="E574" s="18"/>
      <c r="F574" s="18"/>
      <c r="G574" s="18"/>
      <c r="H574" s="18"/>
      <c r="I574" s="18"/>
      <c r="J574" s="18"/>
      <c r="K574" s="18"/>
      <c r="L574" s="18"/>
      <c r="M574" s="18"/>
      <c r="N574" s="18"/>
      <c r="O574" s="18"/>
      <c r="P574" s="18"/>
      <c r="Q574" s="18"/>
      <c r="R574" s="18"/>
    </row>
    <row r="575" spans="2:18">
      <c r="B575" s="18"/>
      <c r="C575" s="18"/>
      <c r="D575" s="18"/>
      <c r="E575" s="18"/>
      <c r="F575" s="18"/>
      <c r="G575" s="18"/>
      <c r="H575" s="18"/>
      <c r="I575" s="18"/>
      <c r="J575" s="18"/>
      <c r="K575" s="18"/>
      <c r="L575" s="18"/>
      <c r="M575" s="18"/>
      <c r="N575" s="18"/>
      <c r="O575" s="18"/>
      <c r="P575" s="18"/>
      <c r="Q575" s="18"/>
      <c r="R575" s="18"/>
    </row>
    <row r="576" spans="2:18">
      <c r="B576" s="18"/>
      <c r="C576" s="18"/>
      <c r="D576" s="18"/>
      <c r="E576" s="18"/>
      <c r="F576" s="18"/>
      <c r="G576" s="18"/>
      <c r="H576" s="18"/>
      <c r="I576" s="18"/>
      <c r="J576" s="18"/>
      <c r="K576" s="18"/>
      <c r="L576" s="18"/>
      <c r="M576" s="18"/>
      <c r="N576" s="18"/>
      <c r="O576" s="18"/>
      <c r="P576" s="18"/>
      <c r="Q576" s="18"/>
      <c r="R576" s="18"/>
    </row>
    <row r="577" spans="2:18">
      <c r="B577" s="18"/>
      <c r="C577" s="18"/>
      <c r="D577" s="18"/>
      <c r="E577" s="18"/>
      <c r="F577" s="18"/>
      <c r="G577" s="18"/>
      <c r="H577" s="18"/>
      <c r="I577" s="18"/>
      <c r="J577" s="18"/>
      <c r="K577" s="18"/>
      <c r="L577" s="18"/>
      <c r="M577" s="18"/>
      <c r="N577" s="18"/>
      <c r="O577" s="18"/>
      <c r="P577" s="18"/>
      <c r="Q577" s="18"/>
      <c r="R577" s="18"/>
    </row>
    <row r="578" spans="2:18">
      <c r="B578" s="18"/>
      <c r="C578" s="18"/>
      <c r="D578" s="18"/>
      <c r="E578" s="18"/>
      <c r="F578" s="18"/>
      <c r="G578" s="18"/>
      <c r="H578" s="18"/>
      <c r="I578" s="18"/>
      <c r="J578" s="18"/>
      <c r="K578" s="18"/>
      <c r="L578" s="18"/>
      <c r="M578" s="18"/>
      <c r="N578" s="18"/>
      <c r="O578" s="18"/>
      <c r="P578" s="18"/>
      <c r="Q578" s="18"/>
      <c r="R578" s="18"/>
    </row>
    <row r="579" spans="2:18">
      <c r="B579" s="18"/>
      <c r="C579" s="18"/>
      <c r="D579" s="18"/>
      <c r="E579" s="18"/>
      <c r="F579" s="18"/>
      <c r="G579" s="18"/>
      <c r="H579" s="18"/>
      <c r="I579" s="18"/>
      <c r="J579" s="18"/>
      <c r="K579" s="18"/>
      <c r="L579" s="18"/>
      <c r="M579" s="18"/>
      <c r="N579" s="18"/>
      <c r="O579" s="18"/>
      <c r="P579" s="18"/>
      <c r="Q579" s="18"/>
      <c r="R579" s="18"/>
    </row>
    <row r="580" spans="2:18">
      <c r="B580" s="18"/>
      <c r="C580" s="18"/>
      <c r="D580" s="18"/>
      <c r="E580" s="18"/>
      <c r="F580" s="18"/>
      <c r="G580" s="18"/>
      <c r="H580" s="18"/>
      <c r="I580" s="18"/>
      <c r="J580" s="18"/>
      <c r="K580" s="18"/>
      <c r="L580" s="18"/>
      <c r="M580" s="18"/>
      <c r="N580" s="18"/>
      <c r="O580" s="18"/>
      <c r="P580" s="18"/>
      <c r="Q580" s="18"/>
      <c r="R580" s="18"/>
    </row>
    <row r="581" spans="2:18">
      <c r="B581" s="18"/>
      <c r="C581" s="18"/>
      <c r="D581" s="18"/>
      <c r="E581" s="18"/>
      <c r="F581" s="18"/>
      <c r="G581" s="18"/>
      <c r="H581" s="18"/>
      <c r="I581" s="18"/>
      <c r="J581" s="18"/>
      <c r="K581" s="18"/>
      <c r="L581" s="18"/>
      <c r="M581" s="18"/>
      <c r="N581" s="18"/>
      <c r="O581" s="18"/>
      <c r="P581" s="18"/>
      <c r="Q581" s="18"/>
      <c r="R581" s="18"/>
    </row>
    <row r="582" spans="2:18">
      <c r="B582" s="18"/>
      <c r="C582" s="18"/>
      <c r="D582" s="18"/>
      <c r="E582" s="18"/>
      <c r="F582" s="18"/>
      <c r="G582" s="18"/>
      <c r="H582" s="18"/>
      <c r="I582" s="18"/>
      <c r="J582" s="18"/>
      <c r="K582" s="18"/>
      <c r="L582" s="18"/>
      <c r="M582" s="18"/>
      <c r="N582" s="18"/>
      <c r="O582" s="18"/>
      <c r="P582" s="18"/>
      <c r="Q582" s="18"/>
      <c r="R582" s="18"/>
    </row>
    <row r="583" spans="2:18">
      <c r="B583" s="18"/>
      <c r="C583" s="18"/>
      <c r="D583" s="18"/>
      <c r="E583" s="18"/>
      <c r="F583" s="18"/>
      <c r="G583" s="18"/>
      <c r="H583" s="18"/>
      <c r="I583" s="18"/>
      <c r="J583" s="18"/>
      <c r="K583" s="18"/>
      <c r="L583" s="18"/>
      <c r="M583" s="18"/>
      <c r="N583" s="18"/>
      <c r="O583" s="18"/>
      <c r="P583" s="18"/>
      <c r="Q583" s="18"/>
      <c r="R583" s="18"/>
    </row>
    <row r="584" spans="2:18">
      <c r="B584" s="18"/>
      <c r="C584" s="18"/>
      <c r="D584" s="18"/>
      <c r="E584" s="18"/>
      <c r="F584" s="18"/>
      <c r="G584" s="18"/>
      <c r="H584" s="18"/>
      <c r="I584" s="18"/>
      <c r="J584" s="18"/>
      <c r="K584" s="18"/>
      <c r="L584" s="18"/>
      <c r="M584" s="18"/>
      <c r="N584" s="18"/>
      <c r="O584" s="18"/>
      <c r="P584" s="18"/>
      <c r="Q584" s="18"/>
      <c r="R584" s="18"/>
    </row>
    <row r="585" spans="2:18">
      <c r="B585" s="18"/>
      <c r="C585" s="18"/>
      <c r="D585" s="18"/>
      <c r="E585" s="18"/>
      <c r="F585" s="18"/>
      <c r="G585" s="18"/>
      <c r="H585" s="18"/>
      <c r="I585" s="18"/>
      <c r="J585" s="18"/>
      <c r="K585" s="18"/>
      <c r="L585" s="18"/>
      <c r="M585" s="18"/>
      <c r="N585" s="18"/>
      <c r="O585" s="18"/>
      <c r="P585" s="18"/>
      <c r="Q585" s="18"/>
      <c r="R585" s="18"/>
    </row>
    <row r="586" spans="2:18">
      <c r="B586" s="18"/>
      <c r="C586" s="18"/>
      <c r="D586" s="18"/>
      <c r="E586" s="18"/>
      <c r="F586" s="18"/>
      <c r="G586" s="18"/>
      <c r="H586" s="18"/>
      <c r="I586" s="18"/>
      <c r="J586" s="18"/>
      <c r="K586" s="18"/>
      <c r="L586" s="18"/>
      <c r="M586" s="18"/>
      <c r="N586" s="18"/>
      <c r="O586" s="18"/>
      <c r="P586" s="18"/>
      <c r="Q586" s="18"/>
      <c r="R586" s="18"/>
    </row>
    <row r="587" spans="2:18">
      <c r="B587" s="18"/>
      <c r="C587" s="18"/>
      <c r="D587" s="18"/>
      <c r="E587" s="18"/>
      <c r="F587" s="18"/>
      <c r="G587" s="18"/>
      <c r="H587" s="18"/>
      <c r="I587" s="18"/>
      <c r="J587" s="18"/>
      <c r="K587" s="18"/>
      <c r="L587" s="18"/>
      <c r="M587" s="18"/>
      <c r="N587" s="18"/>
      <c r="O587" s="18"/>
      <c r="P587" s="18"/>
      <c r="Q587" s="18"/>
      <c r="R587" s="18"/>
    </row>
    <row r="588" spans="2:18">
      <c r="B588" s="18"/>
      <c r="C588" s="18"/>
      <c r="D588" s="18"/>
      <c r="E588" s="18"/>
      <c r="F588" s="18"/>
      <c r="G588" s="18"/>
      <c r="H588" s="18"/>
      <c r="I588" s="18"/>
      <c r="J588" s="18"/>
      <c r="K588" s="18"/>
      <c r="L588" s="18"/>
      <c r="M588" s="18"/>
      <c r="N588" s="18"/>
      <c r="O588" s="18"/>
      <c r="P588" s="18"/>
      <c r="Q588" s="18"/>
      <c r="R588" s="18"/>
    </row>
    <row r="589" spans="2:18">
      <c r="B589" s="18"/>
      <c r="C589" s="18"/>
      <c r="D589" s="18"/>
      <c r="E589" s="18"/>
      <c r="F589" s="18"/>
      <c r="G589" s="18"/>
      <c r="H589" s="18"/>
      <c r="I589" s="18"/>
      <c r="J589" s="18"/>
      <c r="K589" s="18"/>
      <c r="L589" s="18"/>
      <c r="M589" s="18"/>
      <c r="N589" s="18"/>
      <c r="O589" s="18"/>
      <c r="P589" s="18"/>
      <c r="Q589" s="18"/>
      <c r="R589" s="18"/>
    </row>
    <row r="590" spans="2:18">
      <c r="B590" s="18"/>
      <c r="C590" s="18"/>
      <c r="D590" s="18"/>
      <c r="E590" s="18"/>
      <c r="F590" s="18"/>
      <c r="G590" s="18"/>
      <c r="H590" s="18"/>
      <c r="I590" s="18"/>
      <c r="J590" s="18"/>
      <c r="K590" s="18"/>
      <c r="L590" s="18"/>
      <c r="M590" s="18"/>
      <c r="N590" s="18"/>
      <c r="O590" s="18"/>
      <c r="P590" s="18"/>
      <c r="Q590" s="18"/>
      <c r="R590" s="18"/>
    </row>
    <row r="591" spans="2:18">
      <c r="B591" s="18"/>
      <c r="C591" s="18"/>
      <c r="D591" s="18"/>
      <c r="E591" s="18"/>
      <c r="F591" s="18"/>
      <c r="G591" s="18"/>
      <c r="H591" s="18"/>
      <c r="I591" s="18"/>
      <c r="J591" s="18"/>
      <c r="K591" s="18"/>
      <c r="L591" s="18"/>
      <c r="M591" s="18"/>
      <c r="N591" s="18"/>
      <c r="O591" s="18"/>
      <c r="P591" s="18"/>
      <c r="Q591" s="18"/>
      <c r="R591" s="18"/>
    </row>
    <row r="592" spans="2:18">
      <c r="B592" s="18"/>
      <c r="C592" s="18"/>
      <c r="D592" s="18"/>
      <c r="E592" s="18"/>
      <c r="F592" s="18"/>
      <c r="G592" s="18"/>
      <c r="H592" s="18"/>
      <c r="I592" s="18"/>
      <c r="J592" s="18"/>
      <c r="K592" s="18"/>
      <c r="L592" s="18"/>
      <c r="M592" s="18"/>
      <c r="N592" s="18"/>
      <c r="O592" s="18"/>
      <c r="P592" s="18"/>
      <c r="Q592" s="18"/>
      <c r="R592" s="18"/>
    </row>
    <row r="593" spans="2:18">
      <c r="B593" s="18"/>
      <c r="C593" s="18"/>
      <c r="D593" s="18"/>
      <c r="E593" s="18"/>
      <c r="F593" s="18"/>
      <c r="G593" s="18"/>
      <c r="H593" s="18"/>
      <c r="I593" s="18"/>
      <c r="J593" s="18"/>
      <c r="K593" s="18"/>
      <c r="L593" s="18"/>
      <c r="M593" s="18"/>
      <c r="N593" s="18"/>
      <c r="O593" s="18"/>
      <c r="P593" s="18"/>
      <c r="Q593" s="18"/>
      <c r="R593" s="18"/>
    </row>
    <row r="594" spans="2:18">
      <c r="B594" s="18"/>
      <c r="C594" s="18"/>
      <c r="D594" s="18"/>
      <c r="E594" s="18"/>
      <c r="F594" s="18"/>
      <c r="G594" s="18"/>
      <c r="H594" s="18"/>
      <c r="I594" s="18"/>
      <c r="J594" s="18"/>
      <c r="K594" s="18"/>
      <c r="L594" s="18"/>
      <c r="M594" s="18"/>
      <c r="N594" s="18"/>
      <c r="O594" s="18"/>
      <c r="P594" s="18"/>
      <c r="Q594" s="18"/>
      <c r="R594" s="18"/>
    </row>
    <row r="595" spans="2:18">
      <c r="B595" s="18"/>
      <c r="C595" s="18"/>
      <c r="D595" s="18"/>
      <c r="E595" s="18"/>
      <c r="F595" s="18"/>
      <c r="G595" s="18"/>
      <c r="H595" s="18"/>
      <c r="I595" s="18"/>
      <c r="J595" s="18"/>
      <c r="K595" s="18"/>
      <c r="L595" s="18"/>
      <c r="M595" s="18"/>
      <c r="N595" s="18"/>
      <c r="O595" s="18"/>
      <c r="P595" s="18"/>
      <c r="Q595" s="18"/>
      <c r="R595" s="18"/>
    </row>
    <row r="596" spans="2:18">
      <c r="B596" s="18"/>
      <c r="C596" s="18"/>
      <c r="D596" s="18"/>
      <c r="E596" s="18"/>
      <c r="F596" s="18"/>
      <c r="G596" s="18"/>
      <c r="H596" s="18"/>
      <c r="I596" s="18"/>
      <c r="J596" s="18"/>
      <c r="K596" s="18"/>
      <c r="L596" s="18"/>
      <c r="M596" s="18"/>
      <c r="N596" s="18"/>
      <c r="O596" s="18"/>
      <c r="P596" s="18"/>
      <c r="Q596" s="18"/>
      <c r="R596" s="18"/>
    </row>
    <row r="597" spans="2:18">
      <c r="B597" s="18"/>
      <c r="C597" s="18"/>
      <c r="D597" s="18"/>
      <c r="E597" s="18"/>
      <c r="F597" s="18"/>
      <c r="G597" s="18"/>
      <c r="H597" s="18"/>
      <c r="I597" s="18"/>
      <c r="J597" s="18"/>
      <c r="K597" s="18"/>
      <c r="L597" s="18"/>
      <c r="M597" s="18"/>
      <c r="N597" s="18"/>
      <c r="O597" s="18"/>
      <c r="P597" s="18"/>
      <c r="Q597" s="18"/>
      <c r="R597" s="18"/>
    </row>
    <row r="598" spans="2:18">
      <c r="B598" s="18"/>
      <c r="C598" s="18"/>
      <c r="D598" s="18"/>
      <c r="E598" s="18"/>
      <c r="F598" s="18"/>
      <c r="G598" s="18"/>
      <c r="H598" s="18"/>
      <c r="I598" s="18"/>
      <c r="J598" s="18"/>
      <c r="K598" s="18"/>
      <c r="L598" s="18"/>
      <c r="M598" s="18"/>
      <c r="N598" s="18"/>
      <c r="O598" s="18"/>
      <c r="P598" s="18"/>
      <c r="Q598" s="18"/>
      <c r="R598" s="18"/>
    </row>
    <row r="599" spans="2:18">
      <c r="B599" s="18"/>
      <c r="C599" s="18"/>
      <c r="D599" s="18"/>
      <c r="E599" s="18"/>
      <c r="F599" s="18"/>
      <c r="G599" s="18"/>
      <c r="H599" s="18"/>
      <c r="I599" s="18"/>
      <c r="J599" s="18"/>
      <c r="K599" s="18"/>
      <c r="L599" s="18"/>
      <c r="M599" s="18"/>
      <c r="N599" s="18"/>
      <c r="O599" s="18"/>
      <c r="P599" s="18"/>
      <c r="Q599" s="18"/>
      <c r="R599" s="18"/>
    </row>
    <row r="600" spans="2:18">
      <c r="B600" s="18"/>
      <c r="C600" s="18"/>
      <c r="D600" s="18"/>
      <c r="E600" s="18"/>
      <c r="F600" s="18"/>
      <c r="G600" s="18"/>
      <c r="H600" s="18"/>
      <c r="I600" s="18"/>
      <c r="J600" s="18"/>
      <c r="K600" s="18"/>
      <c r="L600" s="18"/>
      <c r="M600" s="18"/>
      <c r="N600" s="18"/>
      <c r="O600" s="18"/>
      <c r="P600" s="18"/>
      <c r="Q600" s="18"/>
      <c r="R600" s="18"/>
    </row>
    <row r="601" spans="2:18">
      <c r="B601" s="18"/>
      <c r="C601" s="18"/>
      <c r="D601" s="18"/>
      <c r="E601" s="18"/>
      <c r="F601" s="18"/>
      <c r="G601" s="18"/>
      <c r="H601" s="18"/>
      <c r="I601" s="18"/>
      <c r="J601" s="18"/>
      <c r="K601" s="18"/>
      <c r="L601" s="18"/>
      <c r="M601" s="18"/>
      <c r="N601" s="18"/>
      <c r="O601" s="18"/>
      <c r="P601" s="18"/>
      <c r="Q601" s="18"/>
      <c r="R601" s="18"/>
    </row>
    <row r="602" spans="2:18">
      <c r="B602" s="18"/>
      <c r="C602" s="18"/>
      <c r="D602" s="18"/>
      <c r="E602" s="18"/>
      <c r="F602" s="18"/>
      <c r="G602" s="18"/>
      <c r="H602" s="18"/>
      <c r="I602" s="18"/>
      <c r="J602" s="18"/>
      <c r="K602" s="18"/>
      <c r="L602" s="18"/>
      <c r="M602" s="18"/>
      <c r="N602" s="18"/>
      <c r="O602" s="18"/>
      <c r="P602" s="18"/>
      <c r="Q602" s="18"/>
      <c r="R602" s="18"/>
    </row>
    <row r="603" spans="2:18">
      <c r="B603" s="18"/>
      <c r="C603" s="18"/>
      <c r="D603" s="18"/>
      <c r="E603" s="18"/>
      <c r="F603" s="18"/>
      <c r="G603" s="18"/>
      <c r="H603" s="18"/>
      <c r="I603" s="18"/>
      <c r="J603" s="18"/>
      <c r="K603" s="18"/>
      <c r="L603" s="18"/>
      <c r="M603" s="18"/>
      <c r="N603" s="18"/>
      <c r="O603" s="18"/>
      <c r="P603" s="18"/>
      <c r="Q603" s="18"/>
      <c r="R603" s="18"/>
    </row>
    <row r="604" spans="2:18">
      <c r="B604" s="18"/>
      <c r="C604" s="18"/>
      <c r="D604" s="18"/>
      <c r="E604" s="18"/>
      <c r="F604" s="18"/>
      <c r="G604" s="18"/>
      <c r="H604" s="18"/>
      <c r="I604" s="18"/>
      <c r="J604" s="18"/>
      <c r="K604" s="18"/>
      <c r="L604" s="18"/>
      <c r="M604" s="18"/>
      <c r="N604" s="18"/>
      <c r="O604" s="18"/>
      <c r="P604" s="18"/>
      <c r="Q604" s="18"/>
      <c r="R604" s="18"/>
    </row>
    <row r="605" spans="2:18">
      <c r="B605" s="18"/>
      <c r="C605" s="18"/>
      <c r="D605" s="18"/>
      <c r="E605" s="18"/>
      <c r="F605" s="18"/>
      <c r="G605" s="18"/>
      <c r="H605" s="18"/>
      <c r="I605" s="18"/>
      <c r="J605" s="18"/>
      <c r="K605" s="18"/>
      <c r="L605" s="18"/>
      <c r="M605" s="18"/>
      <c r="N605" s="18"/>
      <c r="O605" s="18"/>
      <c r="P605" s="18"/>
      <c r="Q605" s="18"/>
      <c r="R605" s="18"/>
    </row>
    <row r="606" spans="2:18">
      <c r="B606" s="18"/>
      <c r="C606" s="18"/>
      <c r="D606" s="18"/>
      <c r="E606" s="18"/>
      <c r="F606" s="18"/>
      <c r="G606" s="18"/>
      <c r="H606" s="18"/>
      <c r="I606" s="18"/>
      <c r="J606" s="18"/>
      <c r="K606" s="18"/>
      <c r="L606" s="18"/>
      <c r="M606" s="18"/>
      <c r="N606" s="18"/>
      <c r="O606" s="18"/>
      <c r="P606" s="18"/>
      <c r="Q606" s="18"/>
      <c r="R606" s="18"/>
    </row>
    <row r="607" spans="2:18">
      <c r="B607" s="18"/>
      <c r="C607" s="18"/>
      <c r="D607" s="18"/>
      <c r="E607" s="18"/>
      <c r="F607" s="18"/>
      <c r="G607" s="18"/>
      <c r="H607" s="18"/>
      <c r="I607" s="18"/>
      <c r="J607" s="18"/>
      <c r="K607" s="18"/>
      <c r="L607" s="18"/>
      <c r="M607" s="18"/>
      <c r="N607" s="18"/>
      <c r="O607" s="18"/>
      <c r="P607" s="18"/>
      <c r="Q607" s="18"/>
      <c r="R607" s="18"/>
    </row>
    <row r="608" spans="2:18">
      <c r="B608" s="18"/>
      <c r="C608" s="18"/>
      <c r="D608" s="18"/>
      <c r="E608" s="18"/>
      <c r="F608" s="18"/>
      <c r="G608" s="18"/>
      <c r="H608" s="18"/>
      <c r="I608" s="18"/>
      <c r="J608" s="18"/>
      <c r="K608" s="18"/>
      <c r="L608" s="18"/>
      <c r="M608" s="18"/>
      <c r="N608" s="18"/>
      <c r="O608" s="18"/>
      <c r="P608" s="18"/>
      <c r="Q608" s="18"/>
      <c r="R608" s="18"/>
    </row>
    <row r="609" spans="2:18">
      <c r="B609" s="18"/>
      <c r="C609" s="18"/>
      <c r="D609" s="18"/>
      <c r="E609" s="18"/>
      <c r="F609" s="18"/>
      <c r="G609" s="18"/>
      <c r="H609" s="18"/>
      <c r="I609" s="18"/>
      <c r="J609" s="18"/>
      <c r="K609" s="18"/>
      <c r="L609" s="18"/>
      <c r="M609" s="18"/>
      <c r="N609" s="18"/>
      <c r="O609" s="18"/>
      <c r="P609" s="18"/>
      <c r="Q609" s="18"/>
      <c r="R609" s="18"/>
    </row>
    <row r="610" spans="2:18">
      <c r="B610" s="18"/>
      <c r="C610" s="18"/>
      <c r="D610" s="18"/>
      <c r="E610" s="18"/>
      <c r="F610" s="18"/>
      <c r="G610" s="18"/>
      <c r="H610" s="18"/>
      <c r="I610" s="18"/>
      <c r="J610" s="18"/>
      <c r="K610" s="18"/>
      <c r="L610" s="18"/>
      <c r="M610" s="18"/>
      <c r="N610" s="18"/>
      <c r="O610" s="18"/>
      <c r="P610" s="18"/>
      <c r="Q610" s="18"/>
      <c r="R610" s="18"/>
    </row>
    <row r="611" spans="2:18">
      <c r="B611" s="18"/>
      <c r="C611" s="18"/>
      <c r="D611" s="18"/>
      <c r="E611" s="18"/>
      <c r="F611" s="18"/>
      <c r="G611" s="18"/>
      <c r="H611" s="18"/>
      <c r="I611" s="18"/>
      <c r="J611" s="18"/>
      <c r="K611" s="18"/>
      <c r="L611" s="18"/>
      <c r="M611" s="18"/>
      <c r="N611" s="18"/>
      <c r="O611" s="18"/>
      <c r="P611" s="18"/>
      <c r="Q611" s="18"/>
      <c r="R611" s="18"/>
    </row>
    <row r="612" spans="2:18">
      <c r="B612" s="18"/>
      <c r="C612" s="18"/>
      <c r="D612" s="18"/>
      <c r="E612" s="18"/>
      <c r="F612" s="18"/>
      <c r="G612" s="18"/>
      <c r="H612" s="18"/>
      <c r="I612" s="18"/>
      <c r="J612" s="18"/>
      <c r="K612" s="18"/>
      <c r="L612" s="18"/>
      <c r="M612" s="18"/>
      <c r="N612" s="18"/>
      <c r="O612" s="18"/>
      <c r="P612" s="18"/>
      <c r="Q612" s="18"/>
      <c r="R612" s="18"/>
    </row>
    <row r="613" spans="2:18">
      <c r="B613" s="18"/>
      <c r="C613" s="18"/>
      <c r="D613" s="18"/>
      <c r="E613" s="18"/>
      <c r="F613" s="18"/>
      <c r="G613" s="18"/>
      <c r="H613" s="18"/>
      <c r="I613" s="18"/>
      <c r="J613" s="18"/>
      <c r="K613" s="18"/>
      <c r="L613" s="18"/>
      <c r="M613" s="18"/>
      <c r="N613" s="18"/>
      <c r="O613" s="18"/>
      <c r="P613" s="18"/>
      <c r="Q613" s="18"/>
      <c r="R613" s="18"/>
    </row>
    <row r="614" spans="2:18">
      <c r="B614" s="18"/>
      <c r="C614" s="18"/>
      <c r="D614" s="18"/>
      <c r="E614" s="18"/>
      <c r="F614" s="18"/>
      <c r="G614" s="18"/>
      <c r="H614" s="18"/>
      <c r="I614" s="18"/>
      <c r="J614" s="18"/>
      <c r="K614" s="18"/>
      <c r="L614" s="18"/>
      <c r="M614" s="18"/>
      <c r="N614" s="18"/>
      <c r="O614" s="18"/>
      <c r="P614" s="18"/>
      <c r="Q614" s="18"/>
      <c r="R614" s="18"/>
    </row>
    <row r="615" spans="2:18">
      <c r="B615" s="18"/>
      <c r="C615" s="18"/>
      <c r="D615" s="18"/>
      <c r="E615" s="18"/>
      <c r="F615" s="18"/>
      <c r="G615" s="18"/>
      <c r="H615" s="18"/>
      <c r="I615" s="18"/>
      <c r="J615" s="18"/>
      <c r="K615" s="18"/>
      <c r="L615" s="18"/>
      <c r="M615" s="18"/>
      <c r="N615" s="18"/>
      <c r="O615" s="18"/>
      <c r="P615" s="18"/>
      <c r="Q615" s="18"/>
      <c r="R615" s="18"/>
    </row>
    <row r="616" spans="2:18">
      <c r="B616" s="18"/>
      <c r="C616" s="18"/>
      <c r="D616" s="18"/>
      <c r="E616" s="18"/>
      <c r="F616" s="18"/>
      <c r="G616" s="18"/>
      <c r="H616" s="18"/>
      <c r="I616" s="18"/>
      <c r="J616" s="18"/>
      <c r="K616" s="18"/>
      <c r="L616" s="18"/>
      <c r="M616" s="18"/>
      <c r="N616" s="18"/>
      <c r="O616" s="18"/>
      <c r="P616" s="18"/>
      <c r="Q616" s="18"/>
      <c r="R616" s="18"/>
    </row>
    <row r="617" spans="2:18">
      <c r="B617" s="18"/>
      <c r="C617" s="18"/>
      <c r="D617" s="18"/>
      <c r="E617" s="18"/>
      <c r="F617" s="18"/>
      <c r="G617" s="18"/>
      <c r="H617" s="18"/>
      <c r="I617" s="18"/>
      <c r="J617" s="18"/>
      <c r="K617" s="18"/>
      <c r="L617" s="18"/>
      <c r="M617" s="18"/>
      <c r="N617" s="18"/>
      <c r="O617" s="18"/>
      <c r="P617" s="18"/>
      <c r="Q617" s="18"/>
      <c r="R617" s="18"/>
    </row>
    <row r="618" spans="2:18">
      <c r="B618" s="18"/>
      <c r="C618" s="18"/>
      <c r="D618" s="18"/>
      <c r="E618" s="18"/>
      <c r="F618" s="18"/>
      <c r="G618" s="18"/>
      <c r="H618" s="18"/>
      <c r="I618" s="18"/>
      <c r="J618" s="18"/>
      <c r="K618" s="18"/>
      <c r="L618" s="18"/>
      <c r="M618" s="18"/>
      <c r="N618" s="18"/>
      <c r="O618" s="18"/>
      <c r="P618" s="18"/>
      <c r="Q618" s="18"/>
      <c r="R618" s="18"/>
    </row>
    <row r="619" spans="2:18">
      <c r="B619" s="18"/>
      <c r="C619" s="18"/>
      <c r="D619" s="18"/>
      <c r="E619" s="18"/>
      <c r="F619" s="18"/>
      <c r="G619" s="18"/>
      <c r="H619" s="18"/>
      <c r="I619" s="18"/>
      <c r="J619" s="18"/>
      <c r="K619" s="18"/>
      <c r="L619" s="18"/>
      <c r="M619" s="18"/>
      <c r="N619" s="18"/>
      <c r="O619" s="18"/>
      <c r="P619" s="18"/>
      <c r="Q619" s="18"/>
      <c r="R619" s="18"/>
    </row>
    <row r="620" spans="2:18">
      <c r="B620" s="18"/>
      <c r="C620" s="18"/>
      <c r="D620" s="18"/>
      <c r="E620" s="18"/>
      <c r="F620" s="18"/>
      <c r="G620" s="18"/>
      <c r="H620" s="18"/>
      <c r="I620" s="18"/>
      <c r="J620" s="18"/>
      <c r="K620" s="18"/>
      <c r="L620" s="18"/>
      <c r="M620" s="18"/>
      <c r="N620" s="18"/>
      <c r="O620" s="18"/>
      <c r="P620" s="18"/>
      <c r="Q620" s="18"/>
      <c r="R620" s="18"/>
    </row>
    <row r="621" spans="2:18">
      <c r="B621" s="18"/>
      <c r="C621" s="18"/>
      <c r="D621" s="18"/>
      <c r="E621" s="18"/>
      <c r="F621" s="18"/>
      <c r="G621" s="18"/>
      <c r="H621" s="18"/>
      <c r="I621" s="18"/>
      <c r="J621" s="18"/>
      <c r="K621" s="18"/>
      <c r="L621" s="18"/>
      <c r="M621" s="18"/>
      <c r="N621" s="18"/>
      <c r="O621" s="18"/>
      <c r="P621" s="18"/>
      <c r="Q621" s="18"/>
      <c r="R621" s="18"/>
    </row>
    <row r="622" spans="2:18">
      <c r="B622" s="18"/>
      <c r="C622" s="18"/>
      <c r="D622" s="18"/>
      <c r="E622" s="18"/>
      <c r="F622" s="18"/>
      <c r="G622" s="18"/>
      <c r="H622" s="18"/>
      <c r="I622" s="18"/>
      <c r="J622" s="18"/>
      <c r="K622" s="18"/>
      <c r="L622" s="18"/>
      <c r="M622" s="18"/>
      <c r="N622" s="18"/>
      <c r="O622" s="18"/>
      <c r="P622" s="18"/>
      <c r="Q622" s="18"/>
      <c r="R622" s="18"/>
    </row>
    <row r="623" spans="2:18">
      <c r="B623" s="18"/>
      <c r="C623" s="18"/>
      <c r="D623" s="18"/>
      <c r="E623" s="18"/>
      <c r="F623" s="18"/>
      <c r="G623" s="18"/>
      <c r="H623" s="18"/>
      <c r="I623" s="18"/>
      <c r="J623" s="18"/>
      <c r="K623" s="18"/>
      <c r="L623" s="18"/>
      <c r="M623" s="18"/>
      <c r="N623" s="18"/>
      <c r="O623" s="18"/>
      <c r="P623" s="18"/>
      <c r="Q623" s="18"/>
      <c r="R623" s="18"/>
    </row>
    <row r="624" spans="2:18">
      <c r="B624" s="18"/>
      <c r="C624" s="18"/>
      <c r="D624" s="18"/>
      <c r="E624" s="18"/>
      <c r="F624" s="18"/>
      <c r="G624" s="18"/>
      <c r="H624" s="18"/>
      <c r="I624" s="18"/>
      <c r="J624" s="18"/>
      <c r="K624" s="18"/>
      <c r="L624" s="18"/>
      <c r="M624" s="18"/>
      <c r="N624" s="18"/>
      <c r="O624" s="18"/>
      <c r="P624" s="18"/>
      <c r="Q624" s="18"/>
      <c r="R624" s="18"/>
    </row>
    <row r="625" spans="2:18">
      <c r="B625" s="18"/>
      <c r="C625" s="18"/>
      <c r="D625" s="18"/>
      <c r="E625" s="18"/>
      <c r="F625" s="18"/>
      <c r="G625" s="18"/>
      <c r="H625" s="18"/>
      <c r="I625" s="18"/>
      <c r="J625" s="18"/>
      <c r="K625" s="18"/>
      <c r="L625" s="18"/>
      <c r="M625" s="18"/>
      <c r="N625" s="18"/>
      <c r="O625" s="18"/>
      <c r="P625" s="18"/>
      <c r="Q625" s="18"/>
      <c r="R625" s="18"/>
    </row>
    <row r="626" spans="2:18">
      <c r="B626" s="18"/>
      <c r="C626" s="18"/>
      <c r="D626" s="18"/>
      <c r="E626" s="18"/>
      <c r="F626" s="18"/>
      <c r="G626" s="18"/>
      <c r="H626" s="18"/>
      <c r="I626" s="18"/>
      <c r="J626" s="18"/>
      <c r="K626" s="18"/>
      <c r="L626" s="18"/>
      <c r="M626" s="18"/>
      <c r="N626" s="18"/>
      <c r="O626" s="18"/>
      <c r="P626" s="18"/>
      <c r="Q626" s="18"/>
      <c r="R626" s="18"/>
    </row>
    <row r="627" spans="2:18">
      <c r="B627" s="18"/>
      <c r="C627" s="18"/>
      <c r="D627" s="18"/>
      <c r="E627" s="18"/>
      <c r="F627" s="18"/>
      <c r="G627" s="18"/>
      <c r="H627" s="18"/>
      <c r="I627" s="18"/>
      <c r="J627" s="18"/>
      <c r="K627" s="18"/>
      <c r="L627" s="18"/>
      <c r="M627" s="18"/>
      <c r="N627" s="18"/>
      <c r="O627" s="18"/>
      <c r="P627" s="18"/>
      <c r="Q627" s="18"/>
      <c r="R627" s="18"/>
    </row>
    <row r="628" spans="2:18">
      <c r="B628" s="18"/>
      <c r="C628" s="18"/>
      <c r="D628" s="18"/>
      <c r="E628" s="18"/>
      <c r="F628" s="18"/>
      <c r="G628" s="18"/>
      <c r="H628" s="18"/>
      <c r="I628" s="18"/>
      <c r="J628" s="18"/>
      <c r="K628" s="18"/>
      <c r="L628" s="18"/>
      <c r="M628" s="18"/>
      <c r="N628" s="18"/>
      <c r="O628" s="18"/>
      <c r="P628" s="18"/>
      <c r="Q628" s="18"/>
      <c r="R628" s="18"/>
    </row>
    <row r="629" spans="2:18">
      <c r="B629" s="18"/>
      <c r="C629" s="18"/>
      <c r="D629" s="18"/>
      <c r="E629" s="18"/>
      <c r="F629" s="18"/>
      <c r="G629" s="18"/>
      <c r="H629" s="18"/>
      <c r="I629" s="18"/>
      <c r="J629" s="18"/>
      <c r="K629" s="18"/>
      <c r="L629" s="18"/>
      <c r="M629" s="18"/>
      <c r="N629" s="18"/>
      <c r="O629" s="18"/>
      <c r="P629" s="18"/>
      <c r="Q629" s="18"/>
      <c r="R629" s="18"/>
    </row>
    <row r="630" spans="2:18">
      <c r="B630" s="18"/>
      <c r="C630" s="18"/>
      <c r="D630" s="18"/>
      <c r="E630" s="18"/>
      <c r="F630" s="18"/>
      <c r="G630" s="18"/>
      <c r="H630" s="18"/>
      <c r="I630" s="18"/>
      <c r="J630" s="18"/>
      <c r="K630" s="18"/>
      <c r="L630" s="18"/>
      <c r="M630" s="18"/>
      <c r="N630" s="18"/>
      <c r="O630" s="18"/>
      <c r="P630" s="18"/>
      <c r="Q630" s="18"/>
      <c r="R630" s="18"/>
    </row>
    <row r="631" spans="2:18">
      <c r="B631" s="18"/>
      <c r="C631" s="18"/>
      <c r="D631" s="18"/>
      <c r="E631" s="18"/>
      <c r="F631" s="18"/>
      <c r="G631" s="18"/>
      <c r="H631" s="18"/>
      <c r="I631" s="18"/>
      <c r="J631" s="18"/>
      <c r="K631" s="18"/>
      <c r="L631" s="18"/>
      <c r="M631" s="18"/>
      <c r="N631" s="18"/>
      <c r="O631" s="18"/>
      <c r="P631" s="18"/>
      <c r="Q631" s="18"/>
      <c r="R631" s="18"/>
    </row>
    <row r="632" spans="2:18">
      <c r="B632" s="18"/>
      <c r="C632" s="18"/>
      <c r="D632" s="18"/>
      <c r="E632" s="18"/>
      <c r="F632" s="18"/>
      <c r="G632" s="18"/>
      <c r="H632" s="18"/>
      <c r="I632" s="18"/>
      <c r="J632" s="18"/>
      <c r="K632" s="18"/>
      <c r="L632" s="18"/>
      <c r="M632" s="18"/>
      <c r="N632" s="18"/>
      <c r="O632" s="18"/>
      <c r="P632" s="18"/>
      <c r="Q632" s="18"/>
      <c r="R632" s="18"/>
    </row>
    <row r="633" spans="2:18">
      <c r="B633" s="18"/>
      <c r="C633" s="18"/>
      <c r="D633" s="18"/>
      <c r="E633" s="18"/>
      <c r="F633" s="18"/>
      <c r="G633" s="18"/>
      <c r="H633" s="18"/>
      <c r="I633" s="18"/>
      <c r="J633" s="18"/>
      <c r="K633" s="18"/>
      <c r="L633" s="18"/>
      <c r="M633" s="18"/>
      <c r="N633" s="18"/>
      <c r="O633" s="18"/>
      <c r="P633" s="18"/>
      <c r="Q633" s="18"/>
      <c r="R633" s="18"/>
    </row>
    <row r="634" spans="2:18">
      <c r="B634" s="18"/>
      <c r="C634" s="18"/>
      <c r="D634" s="18"/>
      <c r="E634" s="18"/>
      <c r="F634" s="18"/>
      <c r="G634" s="18"/>
      <c r="H634" s="18"/>
      <c r="I634" s="18"/>
      <c r="J634" s="18"/>
      <c r="K634" s="18"/>
      <c r="L634" s="18"/>
      <c r="M634" s="18"/>
      <c r="N634" s="18"/>
      <c r="O634" s="18"/>
      <c r="P634" s="18"/>
      <c r="Q634" s="18"/>
      <c r="R634" s="18"/>
    </row>
    <row r="635" spans="2:18">
      <c r="B635" s="18"/>
      <c r="C635" s="18"/>
      <c r="D635" s="18"/>
      <c r="E635" s="18"/>
      <c r="F635" s="18"/>
      <c r="G635" s="18"/>
      <c r="H635" s="18"/>
      <c r="I635" s="18"/>
      <c r="J635" s="18"/>
      <c r="K635" s="18"/>
      <c r="L635" s="18"/>
      <c r="M635" s="18"/>
      <c r="N635" s="18"/>
      <c r="O635" s="18"/>
      <c r="P635" s="18"/>
      <c r="Q635" s="18"/>
      <c r="R635" s="18"/>
    </row>
    <row r="636" spans="2:18">
      <c r="B636" s="18"/>
      <c r="C636" s="18"/>
      <c r="D636" s="18"/>
      <c r="E636" s="18"/>
      <c r="F636" s="18"/>
      <c r="G636" s="18"/>
      <c r="H636" s="18"/>
      <c r="I636" s="18"/>
      <c r="J636" s="18"/>
      <c r="K636" s="18"/>
      <c r="L636" s="18"/>
      <c r="M636" s="18"/>
      <c r="N636" s="18"/>
      <c r="O636" s="18"/>
      <c r="P636" s="18"/>
      <c r="Q636" s="18"/>
      <c r="R636" s="18"/>
    </row>
    <row r="637" spans="2:18">
      <c r="B637" s="18"/>
      <c r="C637" s="18"/>
      <c r="D637" s="18"/>
      <c r="E637" s="18"/>
      <c r="F637" s="18"/>
      <c r="G637" s="18"/>
      <c r="H637" s="18"/>
      <c r="I637" s="18"/>
      <c r="J637" s="18"/>
      <c r="K637" s="18"/>
      <c r="L637" s="18"/>
      <c r="M637" s="18"/>
      <c r="N637" s="18"/>
      <c r="O637" s="18"/>
      <c r="P637" s="18"/>
      <c r="Q637" s="18"/>
      <c r="R637" s="18"/>
    </row>
    <row r="638" spans="2:18">
      <c r="B638" s="18"/>
      <c r="C638" s="18"/>
      <c r="D638" s="18"/>
      <c r="E638" s="18"/>
      <c r="F638" s="18"/>
      <c r="G638" s="18"/>
      <c r="H638" s="18"/>
      <c r="I638" s="18"/>
      <c r="J638" s="18"/>
      <c r="K638" s="18"/>
      <c r="L638" s="18"/>
      <c r="M638" s="18"/>
      <c r="N638" s="18"/>
      <c r="O638" s="18"/>
      <c r="P638" s="18"/>
      <c r="Q638" s="18"/>
      <c r="R638" s="18"/>
    </row>
    <row r="639" spans="2:18">
      <c r="B639" s="18"/>
      <c r="C639" s="18"/>
      <c r="D639" s="18"/>
      <c r="E639" s="18"/>
      <c r="F639" s="18"/>
      <c r="G639" s="18"/>
      <c r="H639" s="18"/>
      <c r="I639" s="18"/>
      <c r="J639" s="18"/>
      <c r="K639" s="18"/>
      <c r="L639" s="18"/>
      <c r="M639" s="18"/>
      <c r="N639" s="18"/>
      <c r="O639" s="18"/>
      <c r="P639" s="18"/>
      <c r="Q639" s="18"/>
      <c r="R639" s="18"/>
    </row>
    <row r="640" spans="2:18">
      <c r="B640" s="18"/>
      <c r="C640" s="18"/>
      <c r="D640" s="18"/>
      <c r="E640" s="18"/>
      <c r="F640" s="18"/>
      <c r="G640" s="18"/>
      <c r="H640" s="18"/>
      <c r="I640" s="18"/>
      <c r="J640" s="18"/>
      <c r="K640" s="18"/>
      <c r="L640" s="18"/>
      <c r="M640" s="18"/>
      <c r="N640" s="18"/>
      <c r="O640" s="18"/>
      <c r="P640" s="18"/>
      <c r="Q640" s="18"/>
      <c r="R640" s="18"/>
    </row>
    <row r="641" spans="2:18">
      <c r="B641" s="18"/>
      <c r="C641" s="18"/>
      <c r="D641" s="18"/>
      <c r="E641" s="18"/>
      <c r="F641" s="18"/>
      <c r="G641" s="18"/>
      <c r="H641" s="18"/>
      <c r="I641" s="18"/>
      <c r="J641" s="18"/>
      <c r="K641" s="18"/>
      <c r="L641" s="18"/>
      <c r="M641" s="18"/>
      <c r="N641" s="18"/>
      <c r="O641" s="18"/>
      <c r="P641" s="18"/>
      <c r="Q641" s="18"/>
      <c r="R641" s="18"/>
    </row>
    <row r="642" spans="2:18">
      <c r="B642" s="18"/>
      <c r="C642" s="18"/>
      <c r="D642" s="18"/>
      <c r="E642" s="18"/>
      <c r="F642" s="18"/>
      <c r="G642" s="18"/>
      <c r="H642" s="18"/>
      <c r="I642" s="18"/>
      <c r="J642" s="18"/>
      <c r="K642" s="18"/>
      <c r="L642" s="18"/>
      <c r="M642" s="18"/>
      <c r="N642" s="18"/>
      <c r="O642" s="18"/>
      <c r="P642" s="18"/>
      <c r="Q642" s="18"/>
      <c r="R642" s="18"/>
    </row>
    <row r="643" spans="2:18">
      <c r="B643" s="18"/>
      <c r="C643" s="18"/>
      <c r="D643" s="18"/>
      <c r="E643" s="18"/>
      <c r="F643" s="18"/>
      <c r="G643" s="18"/>
      <c r="H643" s="18"/>
      <c r="I643" s="18"/>
      <c r="J643" s="18"/>
      <c r="K643" s="18"/>
      <c r="L643" s="18"/>
      <c r="M643" s="18"/>
      <c r="N643" s="18"/>
      <c r="O643" s="18"/>
      <c r="P643" s="18"/>
      <c r="Q643" s="18"/>
      <c r="R643" s="18"/>
    </row>
    <row r="644" spans="2:18">
      <c r="B644" s="18"/>
      <c r="C644" s="18"/>
      <c r="D644" s="18"/>
      <c r="E644" s="18"/>
      <c r="F644" s="18"/>
      <c r="G644" s="18"/>
      <c r="H644" s="18"/>
      <c r="I644" s="18"/>
      <c r="J644" s="18"/>
      <c r="K644" s="18"/>
      <c r="L644" s="18"/>
      <c r="M644" s="18"/>
      <c r="N644" s="18"/>
      <c r="O644" s="18"/>
      <c r="P644" s="18"/>
      <c r="Q644" s="18"/>
      <c r="R644" s="18"/>
    </row>
    <row r="645" spans="2:18">
      <c r="B645" s="18"/>
      <c r="C645" s="18"/>
      <c r="D645" s="18"/>
      <c r="E645" s="18"/>
      <c r="F645" s="18"/>
      <c r="G645" s="18"/>
      <c r="H645" s="18"/>
      <c r="I645" s="18"/>
      <c r="J645" s="18"/>
      <c r="K645" s="18"/>
      <c r="L645" s="18"/>
      <c r="M645" s="18"/>
      <c r="N645" s="18"/>
      <c r="O645" s="18"/>
      <c r="P645" s="18"/>
      <c r="Q645" s="18"/>
      <c r="R645" s="18"/>
    </row>
    <row r="646" spans="2:18">
      <c r="B646" s="18"/>
      <c r="C646" s="18"/>
      <c r="D646" s="18"/>
      <c r="E646" s="18"/>
      <c r="F646" s="18"/>
      <c r="G646" s="18"/>
      <c r="H646" s="18"/>
      <c r="I646" s="18"/>
      <c r="J646" s="18"/>
      <c r="K646" s="18"/>
      <c r="L646" s="18"/>
      <c r="M646" s="18"/>
      <c r="N646" s="18"/>
      <c r="O646" s="18"/>
      <c r="P646" s="18"/>
      <c r="Q646" s="18"/>
      <c r="R646" s="18"/>
    </row>
    <row r="647" spans="2:18">
      <c r="B647" s="18"/>
      <c r="C647" s="18"/>
      <c r="D647" s="18"/>
      <c r="E647" s="18"/>
      <c r="F647" s="18"/>
      <c r="G647" s="18"/>
      <c r="H647" s="18"/>
      <c r="I647" s="18"/>
      <c r="J647" s="18"/>
      <c r="K647" s="18"/>
      <c r="L647" s="18"/>
      <c r="M647" s="18"/>
      <c r="N647" s="18"/>
      <c r="O647" s="18"/>
      <c r="P647" s="18"/>
      <c r="Q647" s="18"/>
      <c r="R647" s="18"/>
    </row>
    <row r="648" spans="2:18">
      <c r="B648" s="18"/>
      <c r="C648" s="18"/>
      <c r="D648" s="18"/>
      <c r="E648" s="18"/>
      <c r="F648" s="18"/>
      <c r="G648" s="18"/>
      <c r="H648" s="18"/>
      <c r="I648" s="18"/>
      <c r="J648" s="18"/>
      <c r="K648" s="18"/>
      <c r="L648" s="18"/>
      <c r="M648" s="18"/>
      <c r="N648" s="18"/>
      <c r="O648" s="18"/>
      <c r="P648" s="18"/>
      <c r="Q648" s="18"/>
      <c r="R648" s="18"/>
    </row>
    <row r="649" spans="2:18">
      <c r="B649" s="18"/>
      <c r="C649" s="18"/>
      <c r="D649" s="18"/>
      <c r="E649" s="18"/>
      <c r="F649" s="18"/>
      <c r="G649" s="18"/>
      <c r="H649" s="18"/>
      <c r="I649" s="18"/>
      <c r="J649" s="18"/>
      <c r="K649" s="18"/>
      <c r="L649" s="18"/>
      <c r="M649" s="18"/>
      <c r="N649" s="18"/>
      <c r="O649" s="18"/>
      <c r="P649" s="18"/>
      <c r="Q649" s="18"/>
      <c r="R649" s="18"/>
    </row>
    <row r="650" spans="2:18">
      <c r="B650" s="18"/>
      <c r="C650" s="18"/>
      <c r="D650" s="18"/>
      <c r="E650" s="18"/>
      <c r="F650" s="18"/>
      <c r="G650" s="18"/>
      <c r="H650" s="18"/>
      <c r="I650" s="18"/>
      <c r="J650" s="18"/>
      <c r="K650" s="18"/>
      <c r="L650" s="18"/>
      <c r="M650" s="18"/>
      <c r="N650" s="18"/>
      <c r="O650" s="18"/>
      <c r="P650" s="18"/>
      <c r="Q650" s="18"/>
      <c r="R650" s="18"/>
    </row>
    <row r="651" spans="2:18">
      <c r="B651" s="18"/>
      <c r="C651" s="18"/>
      <c r="D651" s="18"/>
      <c r="E651" s="18"/>
      <c r="F651" s="18"/>
      <c r="G651" s="18"/>
      <c r="H651" s="18"/>
      <c r="I651" s="18"/>
      <c r="J651" s="18"/>
      <c r="K651" s="18"/>
      <c r="L651" s="18"/>
      <c r="M651" s="18"/>
      <c r="N651" s="18"/>
      <c r="O651" s="18"/>
      <c r="P651" s="18"/>
      <c r="Q651" s="18"/>
      <c r="R651" s="18"/>
    </row>
    <row r="652" spans="2:18">
      <c r="B652" s="18"/>
      <c r="C652" s="18"/>
      <c r="D652" s="18"/>
      <c r="E652" s="18"/>
      <c r="F652" s="18"/>
      <c r="G652" s="18"/>
      <c r="H652" s="18"/>
      <c r="I652" s="18"/>
      <c r="J652" s="18"/>
      <c r="K652" s="18"/>
      <c r="L652" s="18"/>
      <c r="M652" s="18"/>
      <c r="N652" s="18"/>
      <c r="O652" s="18"/>
      <c r="P652" s="18"/>
      <c r="Q652" s="18"/>
      <c r="R652" s="18"/>
    </row>
    <row r="653" spans="2:18">
      <c r="B653" s="18"/>
      <c r="C653" s="18"/>
      <c r="D653" s="18"/>
      <c r="E653" s="18"/>
      <c r="F653" s="18"/>
      <c r="G653" s="18"/>
      <c r="H653" s="18"/>
      <c r="I653" s="18"/>
      <c r="J653" s="18"/>
      <c r="K653" s="18"/>
      <c r="L653" s="18"/>
      <c r="M653" s="18"/>
      <c r="N653" s="18"/>
      <c r="O653" s="18"/>
      <c r="P653" s="18"/>
      <c r="Q653" s="18"/>
      <c r="R653" s="18"/>
    </row>
    <row r="654" spans="2:18">
      <c r="B654" s="18"/>
      <c r="C654" s="18"/>
      <c r="D654" s="18"/>
      <c r="E654" s="18"/>
      <c r="F654" s="18"/>
      <c r="G654" s="18"/>
      <c r="H654" s="18"/>
      <c r="I654" s="18"/>
      <c r="J654" s="18"/>
      <c r="K654" s="18"/>
      <c r="L654" s="18"/>
      <c r="M654" s="18"/>
      <c r="N654" s="18"/>
      <c r="O654" s="18"/>
      <c r="P654" s="18"/>
      <c r="Q654" s="18"/>
      <c r="R654" s="18"/>
    </row>
    <row r="655" spans="2:18">
      <c r="B655" s="18"/>
      <c r="C655" s="18"/>
      <c r="D655" s="18"/>
      <c r="E655" s="18"/>
      <c r="F655" s="18"/>
      <c r="G655" s="18"/>
      <c r="H655" s="18"/>
      <c r="I655" s="18"/>
      <c r="J655" s="18"/>
      <c r="K655" s="18"/>
      <c r="L655" s="18"/>
      <c r="M655" s="18"/>
      <c r="N655" s="18"/>
      <c r="O655" s="18"/>
      <c r="P655" s="18"/>
      <c r="Q655" s="18"/>
      <c r="R655" s="18"/>
    </row>
    <row r="656" spans="2:18">
      <c r="B656" s="18"/>
      <c r="C656" s="18"/>
      <c r="D656" s="18"/>
      <c r="E656" s="18"/>
      <c r="F656" s="18"/>
      <c r="G656" s="18"/>
      <c r="H656" s="18"/>
      <c r="I656" s="18"/>
      <c r="J656" s="18"/>
      <c r="K656" s="18"/>
      <c r="L656" s="18"/>
      <c r="M656" s="18"/>
      <c r="N656" s="18"/>
      <c r="O656" s="18"/>
      <c r="P656" s="18"/>
      <c r="Q656" s="18"/>
      <c r="R656" s="18"/>
    </row>
    <row r="657" spans="2:18">
      <c r="B657" s="18"/>
      <c r="C657" s="18"/>
      <c r="D657" s="18"/>
      <c r="E657" s="18"/>
      <c r="F657" s="18"/>
      <c r="G657" s="18"/>
      <c r="H657" s="18"/>
      <c r="I657" s="18"/>
      <c r="J657" s="18"/>
      <c r="K657" s="18"/>
      <c r="L657" s="18"/>
      <c r="M657" s="18"/>
      <c r="N657" s="18"/>
      <c r="O657" s="18"/>
      <c r="P657" s="18"/>
      <c r="Q657" s="18"/>
      <c r="R657" s="18"/>
    </row>
    <row r="658" spans="2:18">
      <c r="B658" s="18"/>
      <c r="C658" s="18"/>
      <c r="D658" s="18"/>
      <c r="E658" s="18"/>
      <c r="F658" s="18"/>
      <c r="G658" s="18"/>
      <c r="H658" s="18"/>
      <c r="I658" s="18"/>
      <c r="J658" s="18"/>
      <c r="K658" s="18"/>
      <c r="L658" s="18"/>
      <c r="M658" s="18"/>
      <c r="N658" s="18"/>
      <c r="O658" s="18"/>
      <c r="P658" s="18"/>
      <c r="Q658" s="18"/>
      <c r="R658" s="18"/>
    </row>
    <row r="659" spans="2:18">
      <c r="B659" s="18"/>
      <c r="C659" s="18"/>
      <c r="D659" s="18"/>
      <c r="E659" s="18"/>
      <c r="F659" s="18"/>
      <c r="G659" s="18"/>
      <c r="H659" s="18"/>
      <c r="I659" s="18"/>
      <c r="J659" s="18"/>
      <c r="K659" s="18"/>
      <c r="L659" s="18"/>
      <c r="M659" s="18"/>
      <c r="N659" s="18"/>
      <c r="O659" s="18"/>
      <c r="P659" s="18"/>
      <c r="Q659" s="18"/>
      <c r="R659" s="18"/>
    </row>
    <row r="660" spans="2:18">
      <c r="B660" s="18"/>
      <c r="C660" s="18"/>
      <c r="D660" s="18"/>
      <c r="E660" s="18"/>
      <c r="F660" s="18"/>
      <c r="G660" s="18"/>
      <c r="H660" s="18"/>
      <c r="I660" s="18"/>
      <c r="J660" s="18"/>
      <c r="K660" s="18"/>
      <c r="L660" s="18"/>
      <c r="M660" s="18"/>
      <c r="N660" s="18"/>
      <c r="O660" s="18"/>
      <c r="P660" s="18"/>
      <c r="Q660" s="18"/>
      <c r="R660" s="18"/>
    </row>
    <row r="661" spans="2:18">
      <c r="B661" s="18"/>
      <c r="C661" s="18"/>
      <c r="D661" s="18"/>
      <c r="E661" s="18"/>
      <c r="F661" s="18"/>
      <c r="G661" s="18"/>
      <c r="H661" s="18"/>
      <c r="I661" s="18"/>
      <c r="J661" s="18"/>
      <c r="K661" s="18"/>
      <c r="L661" s="18"/>
      <c r="M661" s="18"/>
      <c r="N661" s="18"/>
      <c r="O661" s="18"/>
      <c r="P661" s="18"/>
      <c r="Q661" s="18"/>
      <c r="R661" s="18"/>
    </row>
    <row r="662" spans="2:18">
      <c r="B662" s="18"/>
      <c r="C662" s="18"/>
      <c r="D662" s="18"/>
      <c r="E662" s="18"/>
      <c r="F662" s="18"/>
      <c r="G662" s="18"/>
      <c r="H662" s="18"/>
      <c r="I662" s="18"/>
      <c r="J662" s="18"/>
      <c r="K662" s="18"/>
      <c r="L662" s="18"/>
      <c r="M662" s="18"/>
      <c r="N662" s="18"/>
      <c r="O662" s="18"/>
      <c r="P662" s="18"/>
      <c r="Q662" s="18"/>
      <c r="R662" s="18"/>
    </row>
    <row r="663" spans="2:18">
      <c r="B663" s="18"/>
      <c r="C663" s="18"/>
      <c r="D663" s="18"/>
      <c r="E663" s="18"/>
      <c r="F663" s="18"/>
      <c r="G663" s="18"/>
      <c r="H663" s="18"/>
      <c r="I663" s="18"/>
      <c r="J663" s="18"/>
      <c r="K663" s="18"/>
      <c r="L663" s="18"/>
      <c r="M663" s="18"/>
      <c r="N663" s="18"/>
      <c r="O663" s="18"/>
      <c r="P663" s="18"/>
      <c r="Q663" s="18"/>
      <c r="R663" s="18"/>
    </row>
    <row r="664" spans="2:18">
      <c r="B664" s="18"/>
      <c r="C664" s="18"/>
      <c r="D664" s="18"/>
      <c r="E664" s="18"/>
      <c r="F664" s="18"/>
      <c r="G664" s="18"/>
      <c r="H664" s="18"/>
      <c r="I664" s="18"/>
      <c r="J664" s="18"/>
      <c r="K664" s="18"/>
      <c r="L664" s="18"/>
      <c r="M664" s="18"/>
      <c r="N664" s="18"/>
      <c r="O664" s="18"/>
      <c r="P664" s="18"/>
      <c r="Q664" s="18"/>
      <c r="R664" s="18"/>
    </row>
    <row r="665" spans="2:18">
      <c r="B665" s="18"/>
      <c r="C665" s="18"/>
      <c r="D665" s="18"/>
      <c r="E665" s="18"/>
      <c r="F665" s="18"/>
      <c r="G665" s="18"/>
      <c r="H665" s="18"/>
      <c r="I665" s="18"/>
      <c r="J665" s="18"/>
      <c r="K665" s="18"/>
      <c r="L665" s="18"/>
      <c r="M665" s="18"/>
      <c r="N665" s="18"/>
      <c r="O665" s="18"/>
      <c r="P665" s="18"/>
      <c r="Q665" s="18"/>
      <c r="R665" s="18"/>
    </row>
    <row r="666" spans="2:18">
      <c r="B666" s="18"/>
      <c r="C666" s="18"/>
      <c r="D666" s="18"/>
      <c r="E666" s="18"/>
      <c r="F666" s="18"/>
      <c r="G666" s="18"/>
      <c r="H666" s="18"/>
      <c r="I666" s="18"/>
      <c r="J666" s="18"/>
      <c r="K666" s="18"/>
      <c r="L666" s="18"/>
      <c r="M666" s="18"/>
      <c r="N666" s="18"/>
      <c r="O666" s="18"/>
      <c r="P666" s="18"/>
      <c r="Q666" s="18"/>
      <c r="R666" s="18"/>
    </row>
    <row r="667" spans="2:18">
      <c r="B667" s="18"/>
      <c r="C667" s="18"/>
      <c r="D667" s="18"/>
      <c r="E667" s="18"/>
      <c r="F667" s="18"/>
      <c r="G667" s="18"/>
      <c r="H667" s="18"/>
      <c r="I667" s="18"/>
      <c r="J667" s="18"/>
      <c r="K667" s="18"/>
      <c r="L667" s="18"/>
      <c r="M667" s="18"/>
      <c r="N667" s="18"/>
      <c r="O667" s="18"/>
      <c r="P667" s="18"/>
      <c r="Q667" s="18"/>
      <c r="R667" s="18"/>
    </row>
    <row r="668" spans="2:18">
      <c r="B668" s="18"/>
      <c r="C668" s="18"/>
      <c r="D668" s="18"/>
      <c r="E668" s="18"/>
      <c r="F668" s="18"/>
      <c r="G668" s="18"/>
      <c r="H668" s="18"/>
      <c r="I668" s="18"/>
      <c r="J668" s="18"/>
      <c r="K668" s="18"/>
      <c r="L668" s="18"/>
      <c r="M668" s="18"/>
      <c r="N668" s="18"/>
      <c r="O668" s="18"/>
      <c r="P668" s="18"/>
      <c r="Q668" s="18"/>
      <c r="R668" s="18"/>
    </row>
    <row r="669" spans="2:18">
      <c r="B669" s="18"/>
      <c r="C669" s="18"/>
      <c r="D669" s="18"/>
      <c r="E669" s="18"/>
      <c r="F669" s="18"/>
      <c r="G669" s="18"/>
      <c r="H669" s="18"/>
      <c r="I669" s="18"/>
      <c r="J669" s="18"/>
      <c r="K669" s="18"/>
      <c r="L669" s="18"/>
      <c r="M669" s="18"/>
      <c r="N669" s="18"/>
      <c r="O669" s="18"/>
      <c r="P669" s="18"/>
      <c r="Q669" s="18"/>
      <c r="R669" s="18"/>
    </row>
    <row r="670" spans="2:18">
      <c r="B670" s="18"/>
      <c r="C670" s="18"/>
      <c r="D670" s="18"/>
      <c r="E670" s="18"/>
      <c r="F670" s="18"/>
      <c r="G670" s="18"/>
      <c r="H670" s="18"/>
      <c r="I670" s="18"/>
      <c r="J670" s="18"/>
      <c r="K670" s="18"/>
      <c r="L670" s="18"/>
      <c r="M670" s="18"/>
      <c r="N670" s="18"/>
      <c r="O670" s="18"/>
      <c r="P670" s="18"/>
      <c r="Q670" s="18"/>
      <c r="R670" s="18"/>
    </row>
    <row r="671" spans="2:18">
      <c r="B671" s="18"/>
      <c r="C671" s="18"/>
      <c r="D671" s="18"/>
      <c r="E671" s="18"/>
      <c r="F671" s="18"/>
      <c r="G671" s="18"/>
      <c r="H671" s="18"/>
      <c r="I671" s="18"/>
      <c r="J671" s="18"/>
      <c r="K671" s="18"/>
      <c r="L671" s="18"/>
      <c r="M671" s="18"/>
      <c r="N671" s="18"/>
      <c r="O671" s="18"/>
      <c r="P671" s="18"/>
      <c r="Q671" s="18"/>
      <c r="R671" s="18"/>
    </row>
    <row r="672" spans="2:18">
      <c r="B672" s="18"/>
      <c r="C672" s="18"/>
      <c r="D672" s="18"/>
      <c r="E672" s="18"/>
      <c r="F672" s="18"/>
      <c r="G672" s="18"/>
      <c r="H672" s="18"/>
      <c r="I672" s="18"/>
      <c r="J672" s="18"/>
      <c r="K672" s="18"/>
      <c r="L672" s="18"/>
      <c r="M672" s="18"/>
      <c r="N672" s="18"/>
      <c r="O672" s="18"/>
      <c r="P672" s="18"/>
      <c r="Q672" s="18"/>
      <c r="R672" s="18"/>
    </row>
    <row r="673" spans="2:18">
      <c r="B673" s="18"/>
      <c r="C673" s="18"/>
      <c r="D673" s="18"/>
      <c r="E673" s="18"/>
      <c r="F673" s="18"/>
      <c r="G673" s="18"/>
      <c r="H673" s="18"/>
      <c r="I673" s="18"/>
      <c r="J673" s="18"/>
      <c r="K673" s="18"/>
      <c r="L673" s="18"/>
      <c r="M673" s="18"/>
      <c r="N673" s="18"/>
      <c r="O673" s="18"/>
      <c r="P673" s="18"/>
      <c r="Q673" s="18"/>
      <c r="R673" s="18"/>
    </row>
    <row r="674" spans="2:18">
      <c r="B674" s="18"/>
      <c r="C674" s="18"/>
      <c r="D674" s="18"/>
      <c r="E674" s="18"/>
      <c r="F674" s="18"/>
      <c r="G674" s="18"/>
      <c r="H674" s="18"/>
      <c r="I674" s="18"/>
      <c r="J674" s="18"/>
      <c r="K674" s="18"/>
      <c r="L674" s="18"/>
      <c r="M674" s="18"/>
      <c r="N674" s="18"/>
      <c r="O674" s="18"/>
      <c r="P674" s="18"/>
      <c r="Q674" s="18"/>
      <c r="R674" s="18"/>
    </row>
    <row r="675" spans="2:18">
      <c r="B675" s="18"/>
      <c r="C675" s="18"/>
      <c r="D675" s="18"/>
      <c r="E675" s="18"/>
      <c r="F675" s="18"/>
      <c r="G675" s="18"/>
      <c r="H675" s="18"/>
      <c r="I675" s="18"/>
      <c r="J675" s="18"/>
      <c r="K675" s="18"/>
      <c r="L675" s="18"/>
      <c r="M675" s="18"/>
      <c r="N675" s="18"/>
      <c r="O675" s="18"/>
      <c r="P675" s="18"/>
      <c r="Q675" s="18"/>
      <c r="R675" s="18"/>
    </row>
    <row r="676" spans="2:18">
      <c r="B676" s="18"/>
      <c r="C676" s="18"/>
      <c r="D676" s="18"/>
      <c r="E676" s="18"/>
      <c r="F676" s="18"/>
      <c r="G676" s="18"/>
      <c r="H676" s="18"/>
      <c r="I676" s="18"/>
      <c r="J676" s="18"/>
      <c r="K676" s="18"/>
      <c r="L676" s="18"/>
      <c r="M676" s="18"/>
      <c r="N676" s="18"/>
      <c r="O676" s="18"/>
      <c r="P676" s="18"/>
      <c r="Q676" s="18"/>
      <c r="R676" s="18"/>
    </row>
    <row r="677" spans="2:18">
      <c r="B677" s="18"/>
      <c r="C677" s="18"/>
      <c r="D677" s="18"/>
      <c r="E677" s="18"/>
      <c r="F677" s="18"/>
      <c r="G677" s="18"/>
      <c r="H677" s="18"/>
      <c r="I677" s="18"/>
      <c r="J677" s="18"/>
      <c r="K677" s="18"/>
      <c r="L677" s="18"/>
      <c r="M677" s="18"/>
      <c r="N677" s="18"/>
      <c r="O677" s="18"/>
      <c r="P677" s="18"/>
      <c r="Q677" s="18"/>
      <c r="R677" s="18"/>
    </row>
    <row r="678" spans="2:18">
      <c r="B678" s="18"/>
      <c r="C678" s="18"/>
      <c r="D678" s="18"/>
      <c r="E678" s="18"/>
      <c r="F678" s="18"/>
      <c r="G678" s="18"/>
      <c r="H678" s="18"/>
      <c r="I678" s="18"/>
      <c r="J678" s="18"/>
      <c r="K678" s="18"/>
      <c r="L678" s="18"/>
      <c r="M678" s="18"/>
      <c r="N678" s="18"/>
      <c r="O678" s="18"/>
      <c r="P678" s="18"/>
      <c r="Q678" s="18"/>
      <c r="R678" s="18"/>
    </row>
    <row r="679" spans="2:18">
      <c r="B679" s="18"/>
      <c r="C679" s="18"/>
      <c r="D679" s="18"/>
      <c r="E679" s="18"/>
      <c r="F679" s="18"/>
      <c r="G679" s="18"/>
      <c r="H679" s="18"/>
      <c r="I679" s="18"/>
      <c r="J679" s="18"/>
      <c r="K679" s="18"/>
      <c r="L679" s="18"/>
      <c r="M679" s="18"/>
      <c r="N679" s="18"/>
      <c r="O679" s="18"/>
      <c r="P679" s="18"/>
      <c r="Q679" s="18"/>
      <c r="R679" s="18"/>
    </row>
    <row r="680" spans="2:18">
      <c r="B680" s="18"/>
      <c r="C680" s="18"/>
      <c r="D680" s="18"/>
      <c r="E680" s="18"/>
      <c r="F680" s="18"/>
      <c r="G680" s="18"/>
      <c r="H680" s="18"/>
      <c r="I680" s="18"/>
      <c r="J680" s="18"/>
      <c r="K680" s="18"/>
      <c r="L680" s="18"/>
      <c r="M680" s="18"/>
      <c r="N680" s="18"/>
      <c r="O680" s="18"/>
      <c r="P680" s="18"/>
      <c r="Q680" s="18"/>
      <c r="R680" s="18"/>
    </row>
    <row r="681" spans="2:18">
      <c r="B681" s="18"/>
      <c r="C681" s="18"/>
      <c r="D681" s="18"/>
      <c r="E681" s="18"/>
      <c r="F681" s="18"/>
      <c r="G681" s="18"/>
      <c r="H681" s="18"/>
      <c r="I681" s="18"/>
      <c r="J681" s="18"/>
      <c r="K681" s="18"/>
      <c r="L681" s="18"/>
      <c r="M681" s="18"/>
      <c r="N681" s="18"/>
      <c r="O681" s="18"/>
      <c r="P681" s="18"/>
      <c r="Q681" s="18"/>
      <c r="R681" s="18"/>
    </row>
    <row r="682" spans="2:18">
      <c r="B682" s="18"/>
      <c r="C682" s="18"/>
      <c r="D682" s="18"/>
      <c r="E682" s="18"/>
      <c r="F682" s="18"/>
      <c r="G682" s="18"/>
      <c r="H682" s="18"/>
      <c r="I682" s="18"/>
      <c r="J682" s="18"/>
      <c r="K682" s="18"/>
      <c r="L682" s="18"/>
      <c r="M682" s="18"/>
      <c r="N682" s="18"/>
      <c r="O682" s="18"/>
      <c r="P682" s="18"/>
      <c r="Q682" s="18"/>
      <c r="R682" s="18"/>
    </row>
    <row r="683" spans="2:18">
      <c r="B683" s="18"/>
      <c r="C683" s="18"/>
      <c r="D683" s="18"/>
      <c r="E683" s="18"/>
      <c r="F683" s="18"/>
      <c r="G683" s="18"/>
      <c r="H683" s="18"/>
      <c r="I683" s="18"/>
      <c r="J683" s="18"/>
      <c r="K683" s="18"/>
      <c r="L683" s="18"/>
      <c r="M683" s="18"/>
      <c r="N683" s="18"/>
      <c r="O683" s="18"/>
      <c r="P683" s="18"/>
      <c r="Q683" s="18"/>
      <c r="R683" s="18"/>
    </row>
    <row r="684" spans="2:18">
      <c r="B684" s="18"/>
      <c r="C684" s="18"/>
      <c r="D684" s="18"/>
      <c r="E684" s="18"/>
      <c r="F684" s="18"/>
      <c r="G684" s="18"/>
      <c r="H684" s="18"/>
      <c r="I684" s="18"/>
      <c r="J684" s="18"/>
      <c r="K684" s="18"/>
      <c r="L684" s="18"/>
      <c r="M684" s="18"/>
      <c r="N684" s="18"/>
      <c r="O684" s="18"/>
      <c r="P684" s="18"/>
      <c r="Q684" s="18"/>
      <c r="R684" s="18"/>
    </row>
    <row r="685" spans="2:18">
      <c r="B685" s="18"/>
      <c r="C685" s="18"/>
      <c r="D685" s="18"/>
      <c r="E685" s="18"/>
      <c r="F685" s="18"/>
      <c r="G685" s="18"/>
      <c r="H685" s="18"/>
      <c r="I685" s="18"/>
      <c r="J685" s="18"/>
      <c r="K685" s="18"/>
      <c r="L685" s="18"/>
      <c r="M685" s="18"/>
      <c r="N685" s="18"/>
      <c r="O685" s="18"/>
      <c r="P685" s="18"/>
      <c r="Q685" s="18"/>
      <c r="R685" s="18"/>
    </row>
    <row r="686" spans="2:18">
      <c r="B686" s="18"/>
      <c r="C686" s="18"/>
      <c r="D686" s="18"/>
      <c r="E686" s="18"/>
      <c r="F686" s="18"/>
      <c r="G686" s="18"/>
      <c r="H686" s="18"/>
      <c r="I686" s="18"/>
      <c r="J686" s="18"/>
      <c r="K686" s="18"/>
      <c r="L686" s="18"/>
      <c r="M686" s="18"/>
      <c r="N686" s="18"/>
      <c r="O686" s="18"/>
      <c r="P686" s="18"/>
      <c r="Q686" s="18"/>
      <c r="R686" s="18"/>
    </row>
    <row r="687" spans="2:18">
      <c r="B687" s="18"/>
      <c r="C687" s="18"/>
      <c r="D687" s="18"/>
      <c r="E687" s="18"/>
      <c r="F687" s="18"/>
      <c r="G687" s="18"/>
      <c r="H687" s="18"/>
      <c r="I687" s="18"/>
      <c r="J687" s="18"/>
      <c r="K687" s="18"/>
      <c r="L687" s="18"/>
      <c r="M687" s="18"/>
      <c r="N687" s="18"/>
      <c r="O687" s="18"/>
      <c r="P687" s="18"/>
      <c r="Q687" s="18"/>
      <c r="R687" s="18"/>
    </row>
    <row r="688" spans="2:18">
      <c r="B688" s="18"/>
      <c r="C688" s="18"/>
      <c r="D688" s="18"/>
      <c r="E688" s="18"/>
      <c r="F688" s="18"/>
      <c r="G688" s="18"/>
      <c r="H688" s="18"/>
      <c r="I688" s="18"/>
      <c r="J688" s="18"/>
      <c r="K688" s="18"/>
      <c r="L688" s="18"/>
      <c r="M688" s="18"/>
      <c r="N688" s="18"/>
      <c r="O688" s="18"/>
      <c r="P688" s="18"/>
      <c r="Q688" s="18"/>
      <c r="R688" s="18"/>
    </row>
    <row r="689" spans="2:18">
      <c r="B689" s="18"/>
      <c r="C689" s="18"/>
      <c r="D689" s="18"/>
      <c r="E689" s="18"/>
      <c r="F689" s="18"/>
      <c r="G689" s="18"/>
      <c r="H689" s="18"/>
      <c r="I689" s="18"/>
      <c r="J689" s="18"/>
      <c r="K689" s="18"/>
      <c r="L689" s="18"/>
      <c r="M689" s="18"/>
      <c r="N689" s="18"/>
      <c r="O689" s="18"/>
      <c r="P689" s="18"/>
      <c r="Q689" s="18"/>
      <c r="R689" s="18"/>
    </row>
    <row r="690" spans="2:18">
      <c r="B690" s="18"/>
      <c r="C690" s="18"/>
      <c r="D690" s="18"/>
      <c r="E690" s="18"/>
      <c r="F690" s="18"/>
      <c r="G690" s="18"/>
      <c r="H690" s="18"/>
      <c r="I690" s="18"/>
      <c r="J690" s="18"/>
      <c r="K690" s="18"/>
      <c r="L690" s="18"/>
      <c r="M690" s="18"/>
      <c r="N690" s="18"/>
      <c r="O690" s="18"/>
      <c r="P690" s="18"/>
      <c r="Q690" s="18"/>
      <c r="R690" s="18"/>
    </row>
    <row r="691" spans="2:18">
      <c r="B691" s="18"/>
      <c r="C691" s="18"/>
      <c r="D691" s="18"/>
      <c r="E691" s="18"/>
      <c r="F691" s="18"/>
      <c r="G691" s="18"/>
      <c r="H691" s="18"/>
      <c r="I691" s="18"/>
      <c r="J691" s="18"/>
      <c r="K691" s="18"/>
      <c r="L691" s="18"/>
      <c r="M691" s="18"/>
      <c r="N691" s="18"/>
      <c r="O691" s="18"/>
      <c r="P691" s="18"/>
      <c r="Q691" s="18"/>
      <c r="R691" s="18"/>
    </row>
    <row r="692" spans="2:18">
      <c r="B692" s="18"/>
      <c r="C692" s="18"/>
      <c r="D692" s="18"/>
      <c r="E692" s="18"/>
      <c r="F692" s="18"/>
      <c r="G692" s="18"/>
      <c r="H692" s="18"/>
      <c r="I692" s="18"/>
      <c r="J692" s="18"/>
      <c r="K692" s="18"/>
      <c r="L692" s="18"/>
      <c r="M692" s="18"/>
      <c r="N692" s="18"/>
      <c r="O692" s="18"/>
      <c r="P692" s="18"/>
      <c r="Q692" s="18"/>
      <c r="R692" s="18"/>
    </row>
    <row r="693" spans="2:18">
      <c r="B693" s="18"/>
      <c r="C693" s="18"/>
      <c r="D693" s="18"/>
      <c r="E693" s="18"/>
      <c r="F693" s="18"/>
      <c r="G693" s="18"/>
      <c r="H693" s="18"/>
      <c r="I693" s="18"/>
      <c r="J693" s="18"/>
      <c r="K693" s="18"/>
      <c r="L693" s="18"/>
      <c r="M693" s="18"/>
      <c r="N693" s="18"/>
      <c r="O693" s="18"/>
      <c r="P693" s="18"/>
      <c r="Q693" s="18"/>
      <c r="R693" s="18"/>
    </row>
    <row r="694" spans="2:18">
      <c r="B694" s="18"/>
      <c r="C694" s="18"/>
      <c r="D694" s="18"/>
      <c r="E694" s="18"/>
      <c r="F694" s="18"/>
      <c r="G694" s="18"/>
      <c r="H694" s="18"/>
      <c r="I694" s="18"/>
      <c r="J694" s="18"/>
      <c r="K694" s="18"/>
      <c r="L694" s="18"/>
      <c r="M694" s="18"/>
      <c r="N694" s="18"/>
      <c r="O694" s="18"/>
      <c r="P694" s="18"/>
      <c r="Q694" s="18"/>
      <c r="R694" s="18"/>
    </row>
    <row r="695" spans="2:18">
      <c r="B695" s="18"/>
      <c r="C695" s="18"/>
      <c r="D695" s="18"/>
      <c r="E695" s="18"/>
      <c r="F695" s="18"/>
      <c r="G695" s="18"/>
      <c r="H695" s="18"/>
      <c r="I695" s="18"/>
      <c r="J695" s="18"/>
      <c r="K695" s="18"/>
      <c r="L695" s="18"/>
      <c r="M695" s="18"/>
      <c r="N695" s="18"/>
      <c r="O695" s="18"/>
      <c r="P695" s="18"/>
      <c r="Q695" s="18"/>
      <c r="R695" s="18"/>
    </row>
    <row r="696" spans="2:18">
      <c r="B696" s="18"/>
      <c r="C696" s="18"/>
      <c r="D696" s="18"/>
      <c r="E696" s="18"/>
      <c r="F696" s="18"/>
      <c r="G696" s="18"/>
      <c r="H696" s="18"/>
      <c r="I696" s="18"/>
      <c r="J696" s="18"/>
      <c r="K696" s="18"/>
      <c r="L696" s="18"/>
      <c r="M696" s="18"/>
      <c r="N696" s="18"/>
      <c r="O696" s="18"/>
      <c r="P696" s="18"/>
      <c r="Q696" s="18"/>
      <c r="R696" s="18"/>
    </row>
    <row r="697" spans="2:18">
      <c r="B697" s="18"/>
      <c r="C697" s="18"/>
      <c r="D697" s="18"/>
      <c r="E697" s="18"/>
      <c r="F697" s="18"/>
      <c r="G697" s="18"/>
      <c r="H697" s="18"/>
      <c r="I697" s="18"/>
      <c r="J697" s="18"/>
      <c r="K697" s="18"/>
      <c r="L697" s="18"/>
      <c r="M697" s="18"/>
      <c r="N697" s="18"/>
      <c r="O697" s="18"/>
      <c r="P697" s="18"/>
      <c r="Q697" s="18"/>
      <c r="R697" s="18"/>
    </row>
    <row r="698" spans="2:18">
      <c r="B698" s="18"/>
      <c r="C698" s="18"/>
      <c r="D698" s="18"/>
      <c r="E698" s="18"/>
      <c r="F698" s="18"/>
      <c r="G698" s="18"/>
      <c r="H698" s="18"/>
      <c r="I698" s="18"/>
      <c r="J698" s="18"/>
      <c r="K698" s="18"/>
      <c r="L698" s="18"/>
      <c r="M698" s="18"/>
      <c r="N698" s="18"/>
      <c r="O698" s="18"/>
      <c r="P698" s="18"/>
      <c r="Q698" s="18"/>
      <c r="R698" s="18"/>
    </row>
    <row r="699" spans="2:18">
      <c r="B699" s="18"/>
      <c r="C699" s="18"/>
      <c r="D699" s="18"/>
      <c r="E699" s="18"/>
      <c r="F699" s="18"/>
      <c r="G699" s="18"/>
      <c r="H699" s="18"/>
      <c r="I699" s="18"/>
      <c r="J699" s="18"/>
      <c r="K699" s="18"/>
      <c r="L699" s="18"/>
      <c r="M699" s="18"/>
      <c r="N699" s="18"/>
      <c r="O699" s="18"/>
      <c r="P699" s="18"/>
      <c r="Q699" s="18"/>
      <c r="R699" s="18"/>
    </row>
    <row r="700" spans="2:18">
      <c r="B700" s="18"/>
      <c r="C700" s="18"/>
      <c r="D700" s="18"/>
      <c r="E700" s="18"/>
      <c r="F700" s="18"/>
      <c r="G700" s="18"/>
      <c r="H700" s="18"/>
      <c r="I700" s="18"/>
      <c r="J700" s="18"/>
      <c r="K700" s="18"/>
      <c r="L700" s="18"/>
      <c r="M700" s="18"/>
      <c r="N700" s="18"/>
      <c r="O700" s="18"/>
      <c r="P700" s="18"/>
      <c r="Q700" s="18"/>
      <c r="R700" s="18"/>
    </row>
    <row r="701" spans="2:18">
      <c r="B701" s="18"/>
      <c r="C701" s="18"/>
      <c r="D701" s="18"/>
      <c r="E701" s="18"/>
      <c r="F701" s="18"/>
      <c r="G701" s="18"/>
      <c r="H701" s="18"/>
      <c r="I701" s="18"/>
      <c r="J701" s="18"/>
      <c r="K701" s="18"/>
      <c r="L701" s="18"/>
      <c r="M701" s="18"/>
      <c r="N701" s="18"/>
      <c r="O701" s="18"/>
      <c r="P701" s="18"/>
      <c r="Q701" s="18"/>
      <c r="R701" s="18"/>
    </row>
    <row r="702" spans="2:18">
      <c r="B702" s="18"/>
      <c r="C702" s="18"/>
      <c r="D702" s="18"/>
      <c r="E702" s="18"/>
      <c r="F702" s="18"/>
      <c r="G702" s="18"/>
      <c r="H702" s="18"/>
      <c r="I702" s="18"/>
      <c r="J702" s="18"/>
      <c r="K702" s="18"/>
      <c r="L702" s="18"/>
      <c r="M702" s="18"/>
      <c r="N702" s="18"/>
      <c r="O702" s="18"/>
      <c r="P702" s="18"/>
      <c r="Q702" s="18"/>
      <c r="R702" s="18"/>
    </row>
    <row r="703" spans="2:18">
      <c r="B703" s="18"/>
      <c r="C703" s="18"/>
      <c r="D703" s="18"/>
      <c r="E703" s="18"/>
      <c r="F703" s="18"/>
      <c r="G703" s="18"/>
      <c r="H703" s="18"/>
      <c r="I703" s="18"/>
      <c r="J703" s="18"/>
      <c r="K703" s="18"/>
      <c r="L703" s="18"/>
      <c r="M703" s="18"/>
      <c r="N703" s="18"/>
      <c r="O703" s="18"/>
      <c r="P703" s="18"/>
      <c r="Q703" s="18"/>
      <c r="R703" s="18"/>
    </row>
    <row r="704" spans="2:18">
      <c r="B704" s="18"/>
      <c r="C704" s="18"/>
      <c r="D704" s="18"/>
      <c r="E704" s="18"/>
      <c r="F704" s="18"/>
      <c r="G704" s="18"/>
      <c r="H704" s="18"/>
      <c r="I704" s="18"/>
      <c r="J704" s="18"/>
      <c r="K704" s="18"/>
      <c r="L704" s="18"/>
      <c r="M704" s="18"/>
      <c r="N704" s="18"/>
      <c r="O704" s="18"/>
      <c r="P704" s="18"/>
      <c r="Q704" s="18"/>
      <c r="R704" s="18"/>
    </row>
    <row r="705" spans="2:18">
      <c r="B705" s="18"/>
      <c r="C705" s="18"/>
      <c r="D705" s="18"/>
      <c r="E705" s="18"/>
      <c r="F705" s="18"/>
      <c r="G705" s="18"/>
      <c r="H705" s="18"/>
      <c r="I705" s="18"/>
      <c r="J705" s="18"/>
      <c r="K705" s="18"/>
      <c r="L705" s="18"/>
      <c r="M705" s="18"/>
      <c r="N705" s="18"/>
      <c r="O705" s="18"/>
      <c r="P705" s="18"/>
      <c r="Q705" s="18"/>
      <c r="R705" s="18"/>
    </row>
    <row r="706" spans="2:18">
      <c r="B706" s="18"/>
      <c r="C706" s="18"/>
      <c r="D706" s="18"/>
      <c r="E706" s="18"/>
      <c r="F706" s="18"/>
      <c r="G706" s="18"/>
      <c r="H706" s="18"/>
      <c r="I706" s="18"/>
      <c r="J706" s="18"/>
      <c r="K706" s="18"/>
      <c r="L706" s="18"/>
      <c r="M706" s="18"/>
      <c r="N706" s="18"/>
      <c r="O706" s="18"/>
      <c r="P706" s="18"/>
      <c r="Q706" s="18"/>
      <c r="R706" s="18"/>
    </row>
    <row r="707" spans="2:18">
      <c r="B707" s="18"/>
      <c r="C707" s="18"/>
      <c r="D707" s="18"/>
      <c r="E707" s="18"/>
      <c r="F707" s="18"/>
      <c r="G707" s="18"/>
      <c r="H707" s="18"/>
      <c r="I707" s="18"/>
      <c r="J707" s="18"/>
      <c r="K707" s="18"/>
      <c r="L707" s="18"/>
      <c r="M707" s="18"/>
      <c r="N707" s="18"/>
      <c r="O707" s="18"/>
      <c r="P707" s="18"/>
      <c r="Q707" s="18"/>
      <c r="R707" s="18"/>
    </row>
    <row r="708" spans="2:18">
      <c r="B708" s="18"/>
      <c r="C708" s="18"/>
      <c r="D708" s="18"/>
      <c r="E708" s="18"/>
      <c r="F708" s="18"/>
      <c r="G708" s="18"/>
      <c r="H708" s="18"/>
      <c r="I708" s="18"/>
      <c r="J708" s="18"/>
      <c r="K708" s="18"/>
      <c r="L708" s="18"/>
      <c r="M708" s="18"/>
      <c r="N708" s="18"/>
      <c r="O708" s="18"/>
      <c r="P708" s="18"/>
      <c r="Q708" s="18"/>
      <c r="R708" s="18"/>
    </row>
    <row r="709" spans="2:18">
      <c r="B709" s="18"/>
      <c r="C709" s="18"/>
      <c r="D709" s="18"/>
      <c r="E709" s="18"/>
      <c r="F709" s="18"/>
      <c r="G709" s="18"/>
      <c r="H709" s="18"/>
      <c r="I709" s="18"/>
      <c r="J709" s="18"/>
      <c r="K709" s="18"/>
      <c r="L709" s="18"/>
      <c r="M709" s="18"/>
      <c r="N709" s="18"/>
      <c r="O709" s="18"/>
      <c r="P709" s="18"/>
      <c r="Q709" s="18"/>
      <c r="R709" s="18"/>
    </row>
    <row r="710" spans="2:18">
      <c r="B710" s="18"/>
      <c r="C710" s="18"/>
      <c r="D710" s="18"/>
      <c r="E710" s="18"/>
      <c r="F710" s="18"/>
      <c r="G710" s="18"/>
      <c r="H710" s="18"/>
      <c r="I710" s="18"/>
      <c r="J710" s="18"/>
      <c r="K710" s="18"/>
      <c r="L710" s="18"/>
      <c r="M710" s="18"/>
      <c r="N710" s="18"/>
      <c r="O710" s="18"/>
      <c r="P710" s="18"/>
      <c r="Q710" s="18"/>
      <c r="R710" s="18"/>
    </row>
    <row r="711" spans="2:18">
      <c r="B711" s="18"/>
      <c r="C711" s="18"/>
      <c r="D711" s="18"/>
      <c r="E711" s="18"/>
      <c r="F711" s="18"/>
      <c r="G711" s="18"/>
      <c r="H711" s="18"/>
      <c r="I711" s="18"/>
      <c r="J711" s="18"/>
      <c r="K711" s="18"/>
      <c r="L711" s="18"/>
      <c r="M711" s="18"/>
      <c r="N711" s="18"/>
      <c r="O711" s="18"/>
      <c r="P711" s="18"/>
      <c r="Q711" s="18"/>
      <c r="R711" s="18"/>
    </row>
    <row r="712" spans="2:18">
      <c r="B712" s="18"/>
      <c r="C712" s="18"/>
      <c r="D712" s="18"/>
      <c r="E712" s="18"/>
      <c r="F712" s="18"/>
      <c r="G712" s="18"/>
      <c r="H712" s="18"/>
      <c r="I712" s="18"/>
      <c r="J712" s="18"/>
      <c r="K712" s="18"/>
      <c r="L712" s="18"/>
      <c r="M712" s="18"/>
      <c r="N712" s="18"/>
      <c r="O712" s="18"/>
      <c r="P712" s="18"/>
      <c r="Q712" s="18"/>
      <c r="R712" s="18"/>
    </row>
    <row r="713" spans="2:18">
      <c r="B713" s="18"/>
      <c r="C713" s="18"/>
      <c r="D713" s="18"/>
      <c r="E713" s="18"/>
      <c r="F713" s="18"/>
      <c r="G713" s="18"/>
      <c r="H713" s="18"/>
      <c r="I713" s="18"/>
      <c r="J713" s="18"/>
      <c r="K713" s="18"/>
      <c r="L713" s="18"/>
      <c r="M713" s="18"/>
      <c r="N713" s="18"/>
      <c r="O713" s="18"/>
      <c r="P713" s="18"/>
      <c r="Q713" s="18"/>
      <c r="R713" s="18"/>
    </row>
    <row r="714" spans="2:18">
      <c r="B714" s="18"/>
      <c r="C714" s="18"/>
      <c r="D714" s="18"/>
      <c r="E714" s="18"/>
      <c r="F714" s="18"/>
      <c r="G714" s="18"/>
      <c r="H714" s="18"/>
      <c r="I714" s="18"/>
      <c r="J714" s="18"/>
      <c r="K714" s="18"/>
      <c r="L714" s="18"/>
      <c r="M714" s="18"/>
      <c r="N714" s="18"/>
      <c r="O714" s="18"/>
      <c r="P714" s="18"/>
      <c r="Q714" s="18"/>
      <c r="R714" s="18"/>
    </row>
    <row r="715" spans="2:18">
      <c r="B715" s="18"/>
      <c r="C715" s="18"/>
      <c r="D715" s="18"/>
      <c r="E715" s="18"/>
      <c r="F715" s="18"/>
      <c r="G715" s="18"/>
      <c r="H715" s="18"/>
      <c r="I715" s="18"/>
      <c r="J715" s="18"/>
      <c r="K715" s="18"/>
      <c r="L715" s="18"/>
      <c r="M715" s="18"/>
      <c r="N715" s="18"/>
      <c r="O715" s="18"/>
      <c r="P715" s="18"/>
      <c r="Q715" s="18"/>
      <c r="R715" s="18"/>
    </row>
    <row r="716" spans="2:18">
      <c r="B716" s="18"/>
      <c r="C716" s="18"/>
      <c r="D716" s="18"/>
      <c r="E716" s="18"/>
      <c r="F716" s="18"/>
      <c r="G716" s="18"/>
      <c r="H716" s="18"/>
      <c r="I716" s="18"/>
      <c r="J716" s="18"/>
      <c r="K716" s="18"/>
      <c r="L716" s="18"/>
      <c r="M716" s="18"/>
      <c r="N716" s="18"/>
      <c r="O716" s="18"/>
      <c r="P716" s="18"/>
      <c r="Q716" s="18"/>
      <c r="R716" s="18"/>
    </row>
    <row r="717" spans="2:18">
      <c r="B717" s="18"/>
      <c r="C717" s="18"/>
      <c r="D717" s="18"/>
      <c r="E717" s="18"/>
      <c r="F717" s="18"/>
      <c r="G717" s="18"/>
      <c r="H717" s="18"/>
      <c r="I717" s="18"/>
      <c r="J717" s="18"/>
      <c r="K717" s="18"/>
      <c r="L717" s="18"/>
      <c r="M717" s="18"/>
      <c r="N717" s="18"/>
      <c r="O717" s="18"/>
      <c r="P717" s="18"/>
      <c r="Q717" s="18"/>
      <c r="R717" s="18"/>
    </row>
    <row r="718" spans="2:18">
      <c r="B718" s="18"/>
      <c r="C718" s="18"/>
      <c r="D718" s="18"/>
      <c r="E718" s="18"/>
      <c r="F718" s="18"/>
      <c r="G718" s="18"/>
      <c r="H718" s="18"/>
      <c r="I718" s="18"/>
      <c r="J718" s="18"/>
      <c r="K718" s="18"/>
      <c r="L718" s="18"/>
      <c r="M718" s="18"/>
      <c r="N718" s="18"/>
      <c r="O718" s="18"/>
      <c r="P718" s="18"/>
      <c r="Q718" s="18"/>
      <c r="R718" s="18"/>
    </row>
    <row r="719" spans="2:18">
      <c r="B719" s="18"/>
      <c r="C719" s="18"/>
      <c r="D719" s="18"/>
      <c r="E719" s="18"/>
      <c r="F719" s="18"/>
      <c r="G719" s="18"/>
      <c r="H719" s="18"/>
      <c r="I719" s="18"/>
      <c r="J719" s="18"/>
      <c r="K719" s="18"/>
      <c r="L719" s="18"/>
      <c r="M719" s="18"/>
      <c r="N719" s="18"/>
      <c r="O719" s="18"/>
      <c r="P719" s="18"/>
      <c r="Q719" s="18"/>
      <c r="R719" s="18"/>
    </row>
    <row r="720" spans="2:18">
      <c r="B720" s="18"/>
      <c r="C720" s="18"/>
      <c r="D720" s="18"/>
      <c r="E720" s="18"/>
      <c r="F720" s="18"/>
      <c r="G720" s="18"/>
      <c r="H720" s="18"/>
      <c r="I720" s="18"/>
      <c r="J720" s="18"/>
      <c r="K720" s="18"/>
      <c r="L720" s="18"/>
      <c r="M720" s="18"/>
      <c r="N720" s="18"/>
      <c r="O720" s="18"/>
      <c r="P720" s="18"/>
      <c r="Q720" s="18"/>
      <c r="R720" s="18"/>
    </row>
    <row r="721" spans="2:18">
      <c r="B721" s="18"/>
      <c r="C721" s="18"/>
      <c r="D721" s="18"/>
      <c r="E721" s="18"/>
      <c r="F721" s="18"/>
      <c r="G721" s="18"/>
      <c r="H721" s="18"/>
      <c r="I721" s="18"/>
      <c r="J721" s="18"/>
      <c r="K721" s="18"/>
      <c r="L721" s="18"/>
      <c r="M721" s="18"/>
      <c r="N721" s="18"/>
      <c r="O721" s="18"/>
      <c r="P721" s="18"/>
      <c r="Q721" s="18"/>
      <c r="R721" s="18"/>
    </row>
    <row r="722" spans="2:18">
      <c r="B722" s="18"/>
      <c r="C722" s="18"/>
      <c r="D722" s="18"/>
      <c r="E722" s="18"/>
      <c r="F722" s="18"/>
      <c r="G722" s="18"/>
      <c r="H722" s="18"/>
      <c r="I722" s="18"/>
      <c r="J722" s="18"/>
      <c r="K722" s="18"/>
      <c r="L722" s="18"/>
      <c r="M722" s="18"/>
      <c r="N722" s="18"/>
      <c r="O722" s="18"/>
      <c r="P722" s="18"/>
      <c r="Q722" s="18"/>
      <c r="R722" s="18"/>
    </row>
    <row r="723" spans="2:18">
      <c r="B723" s="18"/>
      <c r="C723" s="18"/>
      <c r="D723" s="18"/>
      <c r="E723" s="18"/>
      <c r="F723" s="18"/>
      <c r="G723" s="18"/>
      <c r="H723" s="18"/>
      <c r="I723" s="18"/>
      <c r="J723" s="18"/>
      <c r="K723" s="18"/>
      <c r="L723" s="18"/>
      <c r="M723" s="18"/>
      <c r="N723" s="18"/>
      <c r="O723" s="18"/>
      <c r="P723" s="18"/>
      <c r="Q723" s="18"/>
      <c r="R723" s="18"/>
    </row>
    <row r="724" spans="2:18">
      <c r="B724" s="18"/>
      <c r="C724" s="18"/>
      <c r="D724" s="18"/>
      <c r="E724" s="18"/>
      <c r="F724" s="18"/>
      <c r="G724" s="18"/>
      <c r="H724" s="18"/>
      <c r="I724" s="18"/>
      <c r="J724" s="18"/>
      <c r="K724" s="18"/>
      <c r="L724" s="18"/>
      <c r="M724" s="18"/>
      <c r="N724" s="18"/>
      <c r="O724" s="18"/>
      <c r="P724" s="18"/>
      <c r="Q724" s="18"/>
      <c r="R724" s="18"/>
    </row>
    <row r="725" spans="2:18">
      <c r="B725" s="18"/>
      <c r="C725" s="18"/>
      <c r="D725" s="18"/>
      <c r="E725" s="18"/>
      <c r="F725" s="18"/>
      <c r="G725" s="18"/>
      <c r="H725" s="18"/>
      <c r="I725" s="18"/>
      <c r="J725" s="18"/>
      <c r="K725" s="18"/>
      <c r="L725" s="18"/>
      <c r="M725" s="18"/>
      <c r="N725" s="18"/>
      <c r="O725" s="18"/>
      <c r="P725" s="18"/>
      <c r="Q725" s="18"/>
      <c r="R725" s="18"/>
    </row>
    <row r="726" spans="2:18">
      <c r="B726" s="18"/>
      <c r="C726" s="18"/>
      <c r="D726" s="18"/>
      <c r="E726" s="18"/>
      <c r="F726" s="18"/>
      <c r="G726" s="18"/>
      <c r="H726" s="18"/>
      <c r="I726" s="18"/>
      <c r="J726" s="18"/>
      <c r="K726" s="18"/>
      <c r="L726" s="18"/>
      <c r="M726" s="18"/>
      <c r="N726" s="18"/>
      <c r="O726" s="18"/>
      <c r="P726" s="18"/>
      <c r="Q726" s="18"/>
      <c r="R726" s="18"/>
    </row>
    <row r="727" spans="2:18">
      <c r="B727" s="18"/>
      <c r="C727" s="18"/>
      <c r="D727" s="18"/>
      <c r="E727" s="18"/>
      <c r="F727" s="18"/>
      <c r="G727" s="18"/>
      <c r="H727" s="18"/>
      <c r="I727" s="18"/>
      <c r="J727" s="18"/>
      <c r="K727" s="18"/>
      <c r="L727" s="18"/>
      <c r="M727" s="18"/>
      <c r="N727" s="18"/>
      <c r="O727" s="18"/>
      <c r="P727" s="18"/>
      <c r="Q727" s="18"/>
      <c r="R727" s="18"/>
    </row>
    <row r="728" spans="2:18">
      <c r="B728" s="18"/>
      <c r="C728" s="18"/>
      <c r="D728" s="18"/>
      <c r="E728" s="18"/>
      <c r="F728" s="18"/>
      <c r="G728" s="18"/>
      <c r="H728" s="18"/>
      <c r="I728" s="18"/>
      <c r="J728" s="18"/>
      <c r="K728" s="18"/>
      <c r="L728" s="18"/>
      <c r="M728" s="18"/>
      <c r="N728" s="18"/>
      <c r="O728" s="18"/>
      <c r="P728" s="18"/>
      <c r="Q728" s="18"/>
      <c r="R728" s="18"/>
    </row>
    <row r="729" spans="2:18">
      <c r="B729" s="18"/>
      <c r="C729" s="18"/>
      <c r="D729" s="18"/>
      <c r="E729" s="18"/>
      <c r="F729" s="18"/>
      <c r="G729" s="18"/>
      <c r="H729" s="18"/>
      <c r="I729" s="18"/>
      <c r="J729" s="18"/>
      <c r="K729" s="18"/>
      <c r="L729" s="18"/>
      <c r="M729" s="18"/>
      <c r="N729" s="18"/>
      <c r="O729" s="18"/>
      <c r="P729" s="18"/>
      <c r="Q729" s="18"/>
      <c r="R729" s="18"/>
    </row>
    <row r="730" spans="2:18">
      <c r="B730" s="18"/>
      <c r="C730" s="18"/>
      <c r="D730" s="18"/>
      <c r="E730" s="18"/>
      <c r="F730" s="18"/>
      <c r="G730" s="18"/>
      <c r="H730" s="18"/>
      <c r="I730" s="18"/>
      <c r="J730" s="18"/>
      <c r="K730" s="18"/>
      <c r="L730" s="18"/>
      <c r="M730" s="18"/>
      <c r="N730" s="18"/>
      <c r="O730" s="18"/>
      <c r="P730" s="18"/>
      <c r="Q730" s="18"/>
      <c r="R730" s="18"/>
    </row>
    <row r="731" spans="2:18">
      <c r="B731" s="18"/>
      <c r="C731" s="18"/>
      <c r="D731" s="18"/>
      <c r="E731" s="18"/>
      <c r="F731" s="18"/>
      <c r="G731" s="18"/>
      <c r="H731" s="18"/>
      <c r="I731" s="18"/>
      <c r="J731" s="18"/>
      <c r="K731" s="18"/>
      <c r="L731" s="18"/>
      <c r="M731" s="18"/>
      <c r="N731" s="18"/>
      <c r="O731" s="18"/>
      <c r="P731" s="18"/>
      <c r="Q731" s="18"/>
      <c r="R731" s="18"/>
    </row>
    <row r="732" spans="2:18">
      <c r="B732" s="18"/>
      <c r="C732" s="18"/>
      <c r="D732" s="18"/>
      <c r="E732" s="18"/>
      <c r="F732" s="18"/>
      <c r="G732" s="18"/>
      <c r="H732" s="18"/>
      <c r="I732" s="18"/>
      <c r="J732" s="18"/>
      <c r="K732" s="18"/>
      <c r="L732" s="18"/>
      <c r="M732" s="18"/>
      <c r="N732" s="18"/>
      <c r="O732" s="18"/>
      <c r="P732" s="18"/>
      <c r="Q732" s="18"/>
      <c r="R732" s="18"/>
    </row>
    <row r="733" spans="2:18">
      <c r="B733" s="18"/>
      <c r="C733" s="18"/>
      <c r="D733" s="18"/>
      <c r="E733" s="18"/>
      <c r="F733" s="18"/>
      <c r="G733" s="18"/>
      <c r="H733" s="18"/>
      <c r="I733" s="18"/>
      <c r="J733" s="18"/>
      <c r="K733" s="18"/>
      <c r="L733" s="18"/>
      <c r="M733" s="18"/>
      <c r="N733" s="18"/>
      <c r="O733" s="18"/>
      <c r="P733" s="18"/>
      <c r="Q733" s="18"/>
      <c r="R733" s="18"/>
    </row>
    <row r="734" spans="2:18">
      <c r="B734" s="18"/>
      <c r="C734" s="18"/>
      <c r="D734" s="18"/>
      <c r="E734" s="18"/>
      <c r="F734" s="18"/>
      <c r="G734" s="18"/>
      <c r="H734" s="18"/>
      <c r="I734" s="18"/>
      <c r="J734" s="18"/>
      <c r="K734" s="18"/>
      <c r="L734" s="18"/>
      <c r="M734" s="18"/>
      <c r="N734" s="18"/>
      <c r="O734" s="18"/>
      <c r="P734" s="18"/>
      <c r="Q734" s="18"/>
      <c r="R734" s="18"/>
    </row>
    <row r="735" spans="2:18">
      <c r="B735" s="18"/>
      <c r="C735" s="18"/>
      <c r="D735" s="18"/>
      <c r="E735" s="18"/>
      <c r="F735" s="18"/>
      <c r="G735" s="18"/>
      <c r="H735" s="18"/>
      <c r="I735" s="18"/>
      <c r="J735" s="18"/>
      <c r="K735" s="18"/>
      <c r="L735" s="18"/>
      <c r="M735" s="18"/>
      <c r="N735" s="18"/>
      <c r="O735" s="18"/>
      <c r="P735" s="18"/>
      <c r="Q735" s="18"/>
      <c r="R735" s="18"/>
    </row>
    <row r="736" spans="2:18">
      <c r="B736" s="18"/>
      <c r="C736" s="18"/>
      <c r="D736" s="18"/>
      <c r="E736" s="18"/>
      <c r="F736" s="18"/>
      <c r="G736" s="18"/>
      <c r="H736" s="18"/>
      <c r="I736" s="18"/>
      <c r="J736" s="18"/>
      <c r="K736" s="18"/>
      <c r="L736" s="18"/>
      <c r="M736" s="18"/>
      <c r="N736" s="18"/>
      <c r="O736" s="18"/>
      <c r="P736" s="18"/>
      <c r="Q736" s="18"/>
      <c r="R736" s="18"/>
    </row>
    <row r="737" spans="2:18">
      <c r="B737" s="18"/>
      <c r="C737" s="18"/>
      <c r="D737" s="18"/>
      <c r="E737" s="18"/>
      <c r="F737" s="18"/>
      <c r="G737" s="18"/>
      <c r="H737" s="18"/>
      <c r="I737" s="18"/>
      <c r="J737" s="18"/>
      <c r="K737" s="18"/>
      <c r="L737" s="18"/>
      <c r="M737" s="18"/>
      <c r="N737" s="18"/>
      <c r="O737" s="18"/>
      <c r="P737" s="18"/>
      <c r="Q737" s="18"/>
      <c r="R737" s="18"/>
    </row>
    <row r="738" spans="2:18">
      <c r="B738" s="18"/>
      <c r="C738" s="18"/>
      <c r="D738" s="18"/>
      <c r="E738" s="18"/>
      <c r="F738" s="18"/>
      <c r="G738" s="18"/>
      <c r="H738" s="18"/>
      <c r="I738" s="18"/>
      <c r="J738" s="18"/>
      <c r="K738" s="18"/>
      <c r="L738" s="18"/>
      <c r="M738" s="18"/>
      <c r="N738" s="18"/>
      <c r="O738" s="18"/>
      <c r="P738" s="18"/>
      <c r="Q738" s="18"/>
      <c r="R738" s="18"/>
    </row>
    <row r="739" spans="2:18">
      <c r="B739" s="18"/>
      <c r="C739" s="18"/>
      <c r="D739" s="18"/>
      <c r="E739" s="18"/>
      <c r="F739" s="18"/>
      <c r="G739" s="18"/>
      <c r="H739" s="18"/>
      <c r="I739" s="18"/>
      <c r="J739" s="18"/>
      <c r="K739" s="18"/>
      <c r="L739" s="18"/>
      <c r="M739" s="18"/>
      <c r="N739" s="18"/>
      <c r="O739" s="18"/>
      <c r="P739" s="18"/>
      <c r="Q739" s="18"/>
      <c r="R739" s="18"/>
    </row>
    <row r="740" spans="2:18">
      <c r="B740" s="18"/>
      <c r="C740" s="18"/>
      <c r="D740" s="18"/>
      <c r="E740" s="18"/>
      <c r="F740" s="18"/>
      <c r="G740" s="18"/>
      <c r="H740" s="18"/>
      <c r="I740" s="18"/>
      <c r="J740" s="18"/>
      <c r="K740" s="18"/>
      <c r="L740" s="18"/>
      <c r="M740" s="18"/>
      <c r="N740" s="18"/>
      <c r="O740" s="18"/>
      <c r="P740" s="18"/>
      <c r="Q740" s="18"/>
      <c r="R740" s="18"/>
    </row>
    <row r="741" spans="2:18">
      <c r="B741" s="18"/>
      <c r="C741" s="18"/>
      <c r="D741" s="18"/>
      <c r="E741" s="18"/>
      <c r="F741" s="18"/>
      <c r="G741" s="18"/>
      <c r="H741" s="18"/>
      <c r="I741" s="18"/>
      <c r="J741" s="18"/>
      <c r="K741" s="18"/>
      <c r="L741" s="18"/>
      <c r="M741" s="18"/>
      <c r="N741" s="18"/>
      <c r="O741" s="18"/>
      <c r="P741" s="18"/>
      <c r="Q741" s="18"/>
      <c r="R741" s="18"/>
    </row>
    <row r="742" spans="2:18">
      <c r="B742" s="18"/>
      <c r="C742" s="18"/>
      <c r="D742" s="18"/>
      <c r="E742" s="18"/>
      <c r="F742" s="18"/>
      <c r="G742" s="18"/>
      <c r="H742" s="18"/>
      <c r="I742" s="18"/>
      <c r="J742" s="18"/>
      <c r="K742" s="18"/>
      <c r="L742" s="18"/>
      <c r="M742" s="18"/>
      <c r="N742" s="18"/>
      <c r="O742" s="18"/>
      <c r="P742" s="18"/>
      <c r="Q742" s="18"/>
      <c r="R742" s="18"/>
    </row>
    <row r="743" spans="2:18">
      <c r="B743" s="18"/>
      <c r="C743" s="18"/>
      <c r="D743" s="18"/>
      <c r="E743" s="18"/>
      <c r="F743" s="18"/>
      <c r="G743" s="18"/>
      <c r="H743" s="18"/>
      <c r="I743" s="18"/>
      <c r="J743" s="18"/>
      <c r="K743" s="18"/>
      <c r="L743" s="18"/>
      <c r="M743" s="18"/>
      <c r="N743" s="18"/>
      <c r="O743" s="18"/>
      <c r="P743" s="18"/>
      <c r="Q743" s="18"/>
      <c r="R743" s="18"/>
    </row>
    <row r="744" spans="2:18">
      <c r="B744" s="18"/>
      <c r="C744" s="18"/>
      <c r="D744" s="18"/>
      <c r="E744" s="18"/>
      <c r="F744" s="18"/>
      <c r="G744" s="18"/>
      <c r="H744" s="18"/>
      <c r="I744" s="18"/>
      <c r="J744" s="18"/>
      <c r="K744" s="18"/>
      <c r="L744" s="18"/>
      <c r="M744" s="18"/>
      <c r="N744" s="18"/>
      <c r="O744" s="18"/>
      <c r="P744" s="18"/>
      <c r="Q744" s="18"/>
      <c r="R744" s="18"/>
    </row>
    <row r="745" spans="2:18">
      <c r="B745" s="18"/>
      <c r="C745" s="18"/>
      <c r="D745" s="18"/>
      <c r="E745" s="18"/>
      <c r="F745" s="18"/>
      <c r="G745" s="18"/>
      <c r="H745" s="18"/>
      <c r="I745" s="18"/>
      <c r="J745" s="18"/>
      <c r="K745" s="18"/>
      <c r="L745" s="18"/>
      <c r="M745" s="18"/>
      <c r="N745" s="18"/>
      <c r="O745" s="18"/>
      <c r="P745" s="18"/>
      <c r="Q745" s="18"/>
      <c r="R745" s="18"/>
    </row>
    <row r="746" spans="2:18">
      <c r="B746" s="18"/>
      <c r="C746" s="18"/>
      <c r="D746" s="18"/>
      <c r="E746" s="18"/>
      <c r="F746" s="18"/>
      <c r="G746" s="18"/>
      <c r="H746" s="18"/>
      <c r="I746" s="18"/>
      <c r="J746" s="18"/>
      <c r="K746" s="18"/>
      <c r="L746" s="18"/>
      <c r="M746" s="18"/>
      <c r="N746" s="18"/>
      <c r="O746" s="18"/>
      <c r="P746" s="18"/>
      <c r="Q746" s="18"/>
      <c r="R746" s="18"/>
    </row>
    <row r="747" spans="2:18">
      <c r="B747" s="18"/>
      <c r="C747" s="18"/>
      <c r="D747" s="18"/>
      <c r="E747" s="18"/>
      <c r="F747" s="18"/>
      <c r="G747" s="18"/>
      <c r="H747" s="18"/>
      <c r="I747" s="18"/>
      <c r="J747" s="18"/>
      <c r="K747" s="18"/>
      <c r="L747" s="18"/>
      <c r="M747" s="18"/>
      <c r="N747" s="18"/>
      <c r="O747" s="18"/>
      <c r="P747" s="18"/>
      <c r="Q747" s="18"/>
      <c r="R747" s="18"/>
    </row>
    <row r="748" spans="2:18">
      <c r="B748" s="18"/>
      <c r="C748" s="18"/>
      <c r="D748" s="18"/>
      <c r="E748" s="18"/>
      <c r="F748" s="18"/>
      <c r="G748" s="18"/>
      <c r="H748" s="18"/>
      <c r="I748" s="18"/>
      <c r="J748" s="18"/>
      <c r="K748" s="18"/>
      <c r="L748" s="18"/>
      <c r="M748" s="18"/>
      <c r="N748" s="18"/>
      <c r="O748" s="18"/>
      <c r="P748" s="18"/>
      <c r="Q748" s="18"/>
      <c r="R748" s="18"/>
    </row>
    <row r="749" spans="2:18">
      <c r="B749" s="18"/>
      <c r="C749" s="18"/>
      <c r="D749" s="18"/>
      <c r="E749" s="18"/>
      <c r="F749" s="18"/>
      <c r="G749" s="18"/>
      <c r="H749" s="18"/>
      <c r="I749" s="18"/>
      <c r="J749" s="18"/>
      <c r="K749" s="18"/>
      <c r="L749" s="18"/>
      <c r="M749" s="18"/>
      <c r="N749" s="18"/>
      <c r="O749" s="18"/>
      <c r="P749" s="18"/>
      <c r="Q749" s="18"/>
      <c r="R749" s="18"/>
    </row>
    <row r="750" spans="2:18">
      <c r="B750" s="18"/>
      <c r="C750" s="18"/>
      <c r="D750" s="18"/>
      <c r="E750" s="18"/>
      <c r="F750" s="18"/>
      <c r="G750" s="18"/>
      <c r="H750" s="18"/>
      <c r="I750" s="18"/>
      <c r="J750" s="18"/>
      <c r="K750" s="18"/>
      <c r="L750" s="18"/>
      <c r="M750" s="18"/>
      <c r="N750" s="18"/>
      <c r="O750" s="18"/>
      <c r="P750" s="18"/>
      <c r="Q750" s="18"/>
      <c r="R750" s="18"/>
    </row>
    <row r="751" spans="2:18">
      <c r="B751" s="18"/>
      <c r="C751" s="18"/>
      <c r="D751" s="18"/>
      <c r="E751" s="18"/>
      <c r="F751" s="18"/>
      <c r="G751" s="18"/>
      <c r="H751" s="18"/>
      <c r="I751" s="18"/>
      <c r="J751" s="18"/>
      <c r="K751" s="18"/>
      <c r="L751" s="18"/>
      <c r="M751" s="18"/>
      <c r="N751" s="18"/>
      <c r="O751" s="18"/>
      <c r="P751" s="18"/>
      <c r="Q751" s="18"/>
      <c r="R751" s="18"/>
    </row>
    <row r="752" spans="2:18">
      <c r="B752" s="18"/>
      <c r="C752" s="18"/>
      <c r="D752" s="18"/>
      <c r="E752" s="18"/>
      <c r="F752" s="18"/>
      <c r="G752" s="18"/>
      <c r="H752" s="18"/>
      <c r="I752" s="18"/>
      <c r="J752" s="18"/>
      <c r="K752" s="18"/>
      <c r="L752" s="18"/>
      <c r="M752" s="18"/>
      <c r="N752" s="18"/>
      <c r="O752" s="18"/>
      <c r="P752" s="18"/>
      <c r="Q752" s="18"/>
      <c r="R752" s="18"/>
    </row>
    <row r="753" spans="2:18">
      <c r="B753" s="18"/>
      <c r="C753" s="18"/>
      <c r="D753" s="18"/>
      <c r="E753" s="18"/>
      <c r="F753" s="18"/>
      <c r="G753" s="18"/>
      <c r="H753" s="18"/>
      <c r="I753" s="18"/>
      <c r="J753" s="18"/>
      <c r="K753" s="18"/>
      <c r="L753" s="18"/>
      <c r="M753" s="18"/>
      <c r="N753" s="18"/>
      <c r="O753" s="18"/>
      <c r="P753" s="18"/>
      <c r="Q753" s="18"/>
      <c r="R753" s="18"/>
    </row>
    <row r="754" spans="2:18">
      <c r="B754" s="18"/>
      <c r="C754" s="18"/>
      <c r="D754" s="18"/>
      <c r="E754" s="18"/>
      <c r="F754" s="18"/>
      <c r="G754" s="18"/>
      <c r="H754" s="18"/>
      <c r="I754" s="18"/>
      <c r="J754" s="18"/>
      <c r="K754" s="18"/>
      <c r="L754" s="18"/>
      <c r="M754" s="18"/>
      <c r="N754" s="18"/>
      <c r="O754" s="18"/>
      <c r="P754" s="18"/>
      <c r="Q754" s="18"/>
      <c r="R754" s="18"/>
    </row>
    <row r="755" spans="2:18">
      <c r="B755" s="18"/>
      <c r="C755" s="18"/>
      <c r="D755" s="18"/>
      <c r="E755" s="18"/>
      <c r="F755" s="18"/>
      <c r="G755" s="18"/>
      <c r="H755" s="18"/>
      <c r="I755" s="18"/>
      <c r="J755" s="18"/>
      <c r="K755" s="18"/>
      <c r="L755" s="18"/>
      <c r="M755" s="18"/>
      <c r="N755" s="18"/>
      <c r="O755" s="18"/>
      <c r="P755" s="18"/>
      <c r="Q755" s="18"/>
      <c r="R755" s="18"/>
    </row>
    <row r="756" spans="2:18">
      <c r="B756" s="18"/>
      <c r="C756" s="18"/>
      <c r="D756" s="18"/>
      <c r="E756" s="18"/>
      <c r="F756" s="18"/>
      <c r="G756" s="18"/>
      <c r="H756" s="18"/>
      <c r="I756" s="18"/>
      <c r="J756" s="18"/>
      <c r="K756" s="18"/>
      <c r="L756" s="18"/>
      <c r="M756" s="18"/>
      <c r="N756" s="18"/>
      <c r="O756" s="18"/>
      <c r="P756" s="18"/>
      <c r="Q756" s="18"/>
      <c r="R756" s="18"/>
    </row>
    <row r="757" spans="2:18">
      <c r="B757" s="18"/>
      <c r="C757" s="18"/>
      <c r="D757" s="18"/>
      <c r="E757" s="18"/>
      <c r="F757" s="18"/>
      <c r="G757" s="18"/>
      <c r="H757" s="18"/>
      <c r="I757" s="18"/>
      <c r="J757" s="18"/>
      <c r="K757" s="18"/>
      <c r="L757" s="18"/>
      <c r="M757" s="18"/>
      <c r="N757" s="18"/>
      <c r="O757" s="18"/>
      <c r="P757" s="18"/>
      <c r="Q757" s="18"/>
      <c r="R757" s="18"/>
    </row>
    <row r="758" spans="2:18">
      <c r="B758" s="18"/>
      <c r="C758" s="18"/>
      <c r="D758" s="18"/>
      <c r="E758" s="18"/>
      <c r="F758" s="18"/>
      <c r="G758" s="18"/>
      <c r="H758" s="18"/>
      <c r="I758" s="18"/>
      <c r="J758" s="18"/>
      <c r="K758" s="18"/>
      <c r="L758" s="18"/>
      <c r="M758" s="18"/>
      <c r="N758" s="18"/>
      <c r="O758" s="18"/>
      <c r="P758" s="18"/>
      <c r="Q758" s="18"/>
      <c r="R758" s="18"/>
    </row>
    <row r="759" spans="2:18">
      <c r="B759" s="18"/>
      <c r="C759" s="18"/>
      <c r="D759" s="18"/>
      <c r="E759" s="18"/>
      <c r="F759" s="18"/>
      <c r="G759" s="18"/>
      <c r="H759" s="18"/>
      <c r="I759" s="18"/>
      <c r="J759" s="18"/>
      <c r="K759" s="18"/>
      <c r="L759" s="18"/>
      <c r="M759" s="18"/>
      <c r="N759" s="18"/>
      <c r="O759" s="18"/>
      <c r="P759" s="18"/>
      <c r="Q759" s="18"/>
      <c r="R759" s="18"/>
    </row>
    <row r="760" spans="2:18">
      <c r="B760" s="18"/>
      <c r="C760" s="18"/>
      <c r="D760" s="18"/>
      <c r="E760" s="18"/>
      <c r="F760" s="18"/>
      <c r="G760" s="18"/>
      <c r="H760" s="18"/>
      <c r="I760" s="18"/>
      <c r="J760" s="18"/>
      <c r="K760" s="18"/>
      <c r="L760" s="18"/>
      <c r="M760" s="18"/>
      <c r="N760" s="18"/>
      <c r="O760" s="18"/>
      <c r="P760" s="18"/>
      <c r="Q760" s="18"/>
      <c r="R760" s="18"/>
    </row>
    <row r="761" spans="2:18">
      <c r="B761" s="18"/>
      <c r="C761" s="18"/>
      <c r="D761" s="18"/>
      <c r="E761" s="18"/>
      <c r="F761" s="18"/>
      <c r="G761" s="18"/>
      <c r="H761" s="18"/>
      <c r="I761" s="18"/>
      <c r="J761" s="18"/>
      <c r="K761" s="18"/>
      <c r="L761" s="18"/>
      <c r="M761" s="18"/>
      <c r="N761" s="18"/>
      <c r="O761" s="18"/>
      <c r="P761" s="18"/>
      <c r="Q761" s="18"/>
      <c r="R761" s="18"/>
    </row>
    <row r="762" spans="2:18">
      <c r="B762" s="18"/>
      <c r="C762" s="18"/>
      <c r="D762" s="18"/>
      <c r="E762" s="18"/>
      <c r="F762" s="18"/>
      <c r="G762" s="18"/>
      <c r="H762" s="18"/>
      <c r="I762" s="18"/>
      <c r="J762" s="18"/>
      <c r="K762" s="18"/>
      <c r="L762" s="18"/>
      <c r="M762" s="18"/>
      <c r="N762" s="18"/>
      <c r="O762" s="18"/>
      <c r="P762" s="18"/>
      <c r="Q762" s="18"/>
      <c r="R762" s="18"/>
    </row>
    <row r="763" spans="2:18">
      <c r="B763" s="18"/>
      <c r="C763" s="18"/>
      <c r="D763" s="18"/>
      <c r="E763" s="18"/>
      <c r="F763" s="18"/>
      <c r="G763" s="18"/>
      <c r="H763" s="18"/>
      <c r="I763" s="18"/>
      <c r="J763" s="18"/>
      <c r="K763" s="18"/>
      <c r="L763" s="18"/>
      <c r="M763" s="18"/>
      <c r="N763" s="18"/>
      <c r="O763" s="18"/>
      <c r="P763" s="18"/>
      <c r="Q763" s="18"/>
      <c r="R763" s="18"/>
    </row>
    <row r="764" spans="2:18">
      <c r="B764" s="18"/>
      <c r="C764" s="18"/>
      <c r="D764" s="18"/>
      <c r="E764" s="18"/>
      <c r="F764" s="18"/>
      <c r="G764" s="18"/>
      <c r="H764" s="18"/>
      <c r="I764" s="18"/>
      <c r="J764" s="18"/>
      <c r="K764" s="18"/>
      <c r="L764" s="18"/>
      <c r="M764" s="18"/>
      <c r="N764" s="18"/>
      <c r="O764" s="18"/>
      <c r="P764" s="18"/>
      <c r="Q764" s="18"/>
      <c r="R764" s="18"/>
    </row>
    <row r="765" spans="2:18">
      <c r="B765" s="18"/>
      <c r="C765" s="18"/>
      <c r="D765" s="18"/>
      <c r="E765" s="18"/>
      <c r="F765" s="18"/>
      <c r="G765" s="18"/>
      <c r="H765" s="18"/>
      <c r="I765" s="18"/>
      <c r="J765" s="18"/>
      <c r="K765" s="18"/>
      <c r="L765" s="18"/>
      <c r="M765" s="18"/>
      <c r="N765" s="18"/>
      <c r="O765" s="18"/>
      <c r="P765" s="18"/>
      <c r="Q765" s="18"/>
      <c r="R765" s="18"/>
    </row>
    <row r="766" spans="2:18">
      <c r="B766" s="18"/>
      <c r="C766" s="18"/>
      <c r="D766" s="18"/>
      <c r="E766" s="18"/>
      <c r="F766" s="18"/>
      <c r="G766" s="18"/>
      <c r="H766" s="18"/>
      <c r="I766" s="18"/>
      <c r="J766" s="18"/>
      <c r="K766" s="18"/>
      <c r="L766" s="18"/>
      <c r="M766" s="18"/>
      <c r="N766" s="18"/>
      <c r="O766" s="18"/>
      <c r="P766" s="18"/>
      <c r="Q766" s="18"/>
      <c r="R766" s="18"/>
    </row>
    <row r="767" spans="2:18">
      <c r="B767" s="18"/>
      <c r="C767" s="18"/>
      <c r="D767" s="18"/>
      <c r="E767" s="18"/>
      <c r="F767" s="18"/>
      <c r="G767" s="18"/>
      <c r="H767" s="18"/>
      <c r="I767" s="18"/>
      <c r="J767" s="18"/>
      <c r="K767" s="18"/>
      <c r="L767" s="18"/>
      <c r="M767" s="18"/>
      <c r="N767" s="18"/>
      <c r="O767" s="18"/>
      <c r="P767" s="18"/>
      <c r="Q767" s="18"/>
      <c r="R767" s="18"/>
    </row>
    <row r="768" spans="2:18">
      <c r="B768" s="18"/>
      <c r="C768" s="18"/>
      <c r="D768" s="18"/>
      <c r="E768" s="18"/>
      <c r="F768" s="18"/>
      <c r="G768" s="18"/>
      <c r="H768" s="18"/>
      <c r="I768" s="18"/>
      <c r="J768" s="18"/>
      <c r="K768" s="18"/>
      <c r="L768" s="18"/>
      <c r="M768" s="18"/>
      <c r="N768" s="18"/>
      <c r="O768" s="18"/>
      <c r="P768" s="18"/>
      <c r="Q768" s="18"/>
      <c r="R768" s="18"/>
    </row>
    <row r="769" spans="2:18">
      <c r="B769" s="18"/>
      <c r="C769" s="18"/>
      <c r="D769" s="18"/>
      <c r="E769" s="18"/>
      <c r="F769" s="18"/>
      <c r="G769" s="18"/>
      <c r="H769" s="18"/>
      <c r="I769" s="18"/>
      <c r="J769" s="18"/>
      <c r="K769" s="18"/>
      <c r="L769" s="18"/>
      <c r="M769" s="18"/>
      <c r="N769" s="18"/>
      <c r="O769" s="18"/>
      <c r="P769" s="18"/>
      <c r="Q769" s="18"/>
      <c r="R769" s="18"/>
    </row>
    <row r="770" spans="2:18">
      <c r="B770" s="18"/>
      <c r="C770" s="18"/>
      <c r="D770" s="18"/>
      <c r="E770" s="18"/>
      <c r="F770" s="18"/>
      <c r="G770" s="18"/>
      <c r="H770" s="18"/>
      <c r="I770" s="18"/>
      <c r="J770" s="18"/>
      <c r="K770" s="18"/>
      <c r="L770" s="18"/>
      <c r="M770" s="18"/>
      <c r="N770" s="18"/>
      <c r="O770" s="18"/>
      <c r="P770" s="18"/>
      <c r="Q770" s="18"/>
      <c r="R770" s="18"/>
    </row>
    <row r="771" spans="2:18">
      <c r="B771" s="18"/>
      <c r="C771" s="18"/>
      <c r="D771" s="18"/>
      <c r="E771" s="18"/>
      <c r="F771" s="18"/>
      <c r="G771" s="18"/>
      <c r="H771" s="18"/>
      <c r="I771" s="18"/>
      <c r="J771" s="18"/>
      <c r="K771" s="18"/>
      <c r="L771" s="18"/>
      <c r="M771" s="18"/>
      <c r="N771" s="18"/>
      <c r="O771" s="18"/>
      <c r="P771" s="18"/>
      <c r="Q771" s="18"/>
      <c r="R771" s="18"/>
    </row>
    <row r="772" spans="2:18">
      <c r="B772" s="18"/>
      <c r="C772" s="18"/>
      <c r="D772" s="18"/>
      <c r="E772" s="18"/>
      <c r="F772" s="18"/>
      <c r="G772" s="18"/>
      <c r="H772" s="18"/>
      <c r="I772" s="18"/>
      <c r="J772" s="18"/>
      <c r="K772" s="18"/>
      <c r="L772" s="18"/>
      <c r="M772" s="18"/>
      <c r="N772" s="18"/>
      <c r="O772" s="18"/>
      <c r="P772" s="18"/>
      <c r="Q772" s="18"/>
      <c r="R772" s="18"/>
    </row>
    <row r="773" spans="2:18">
      <c r="B773" s="18"/>
      <c r="C773" s="18"/>
      <c r="D773" s="18"/>
      <c r="E773" s="18"/>
      <c r="F773" s="18"/>
      <c r="G773" s="18"/>
      <c r="H773" s="18"/>
      <c r="I773" s="18"/>
      <c r="J773" s="18"/>
      <c r="K773" s="18"/>
      <c r="L773" s="18"/>
      <c r="M773" s="18"/>
      <c r="N773" s="18"/>
      <c r="O773" s="18"/>
      <c r="P773" s="18"/>
      <c r="Q773" s="18"/>
      <c r="R773" s="18"/>
    </row>
    <row r="774" spans="2:18">
      <c r="B774" s="18"/>
      <c r="C774" s="18"/>
      <c r="D774" s="18"/>
      <c r="E774" s="18"/>
      <c r="F774" s="18"/>
      <c r="G774" s="18"/>
      <c r="H774" s="18"/>
      <c r="I774" s="18"/>
      <c r="J774" s="18"/>
      <c r="K774" s="18"/>
      <c r="L774" s="18"/>
      <c r="M774" s="18"/>
      <c r="N774" s="18"/>
      <c r="O774" s="18"/>
      <c r="P774" s="18"/>
      <c r="Q774" s="18"/>
      <c r="R774" s="18"/>
    </row>
    <row r="775" spans="2:18">
      <c r="B775" s="18"/>
      <c r="C775" s="18"/>
      <c r="D775" s="18"/>
      <c r="E775" s="18"/>
      <c r="F775" s="18"/>
      <c r="G775" s="18"/>
      <c r="H775" s="18"/>
      <c r="I775" s="18"/>
      <c r="J775" s="18"/>
      <c r="K775" s="18"/>
      <c r="L775" s="18"/>
      <c r="M775" s="18"/>
      <c r="N775" s="18"/>
      <c r="O775" s="18"/>
      <c r="P775" s="18"/>
      <c r="Q775" s="18"/>
      <c r="R775" s="18"/>
    </row>
    <row r="776" spans="2:18">
      <c r="B776" s="18"/>
      <c r="C776" s="18"/>
      <c r="D776" s="18"/>
      <c r="E776" s="18"/>
      <c r="F776" s="18"/>
      <c r="G776" s="18"/>
      <c r="H776" s="18"/>
      <c r="I776" s="18"/>
      <c r="J776" s="18"/>
      <c r="K776" s="18"/>
      <c r="L776" s="18"/>
      <c r="M776" s="18"/>
      <c r="N776" s="18"/>
      <c r="O776" s="18"/>
      <c r="P776" s="18"/>
      <c r="Q776" s="18"/>
      <c r="R776" s="18"/>
    </row>
    <row r="777" spans="2:18">
      <c r="B777" s="18"/>
      <c r="C777" s="18"/>
      <c r="D777" s="18"/>
      <c r="E777" s="18"/>
      <c r="F777" s="18"/>
      <c r="G777" s="18"/>
      <c r="H777" s="18"/>
      <c r="I777" s="18"/>
      <c r="J777" s="18"/>
      <c r="K777" s="18"/>
      <c r="L777" s="18"/>
      <c r="M777" s="18"/>
      <c r="N777" s="18"/>
      <c r="O777" s="18"/>
      <c r="P777" s="18"/>
      <c r="Q777" s="18"/>
      <c r="R777" s="18"/>
    </row>
    <row r="778" spans="2:18">
      <c r="B778" s="18"/>
      <c r="C778" s="18"/>
      <c r="D778" s="18"/>
      <c r="E778" s="18"/>
      <c r="F778" s="18"/>
      <c r="G778" s="18"/>
      <c r="H778" s="18"/>
      <c r="I778" s="18"/>
      <c r="J778" s="18"/>
      <c r="K778" s="18"/>
      <c r="L778" s="18"/>
      <c r="M778" s="18"/>
      <c r="N778" s="18"/>
      <c r="O778" s="18"/>
      <c r="P778" s="18"/>
      <c r="Q778" s="18"/>
      <c r="R778" s="18"/>
    </row>
    <row r="779" spans="2:18">
      <c r="B779" s="18"/>
      <c r="C779" s="18"/>
      <c r="D779" s="18"/>
      <c r="E779" s="18"/>
      <c r="F779" s="18"/>
      <c r="G779" s="18"/>
      <c r="H779" s="18"/>
      <c r="I779" s="18"/>
      <c r="J779" s="18"/>
      <c r="K779" s="18"/>
      <c r="L779" s="18"/>
      <c r="M779" s="18"/>
      <c r="N779" s="18"/>
      <c r="O779" s="18"/>
      <c r="P779" s="18"/>
      <c r="Q779" s="18"/>
      <c r="R779" s="18"/>
    </row>
    <row r="780" spans="2:18">
      <c r="B780" s="18"/>
      <c r="C780" s="18"/>
      <c r="D780" s="18"/>
      <c r="E780" s="18"/>
      <c r="F780" s="18"/>
      <c r="G780" s="18"/>
      <c r="H780" s="18"/>
      <c r="I780" s="18"/>
      <c r="J780" s="18"/>
      <c r="K780" s="18"/>
      <c r="L780" s="18"/>
      <c r="M780" s="18"/>
      <c r="N780" s="18"/>
      <c r="O780" s="18"/>
      <c r="P780" s="18"/>
      <c r="Q780" s="18"/>
      <c r="R780" s="18"/>
    </row>
    <row r="781" spans="2:18">
      <c r="B781" s="18"/>
      <c r="C781" s="18"/>
      <c r="D781" s="18"/>
      <c r="E781" s="18"/>
      <c r="F781" s="18"/>
      <c r="G781" s="18"/>
      <c r="H781" s="18"/>
      <c r="I781" s="18"/>
      <c r="J781" s="18"/>
      <c r="K781" s="18"/>
      <c r="L781" s="18"/>
      <c r="M781" s="18"/>
      <c r="N781" s="18"/>
      <c r="O781" s="18"/>
      <c r="P781" s="18"/>
      <c r="Q781" s="18"/>
      <c r="R781" s="18"/>
    </row>
    <row r="782" spans="2:18">
      <c r="B782" s="18"/>
      <c r="C782" s="18"/>
      <c r="D782" s="18"/>
      <c r="E782" s="18"/>
      <c r="F782" s="18"/>
      <c r="G782" s="18"/>
      <c r="H782" s="18"/>
      <c r="I782" s="18"/>
      <c r="J782" s="18"/>
      <c r="K782" s="18"/>
      <c r="L782" s="18"/>
      <c r="M782" s="18"/>
      <c r="N782" s="18"/>
      <c r="O782" s="18"/>
      <c r="P782" s="18"/>
      <c r="Q782" s="18"/>
      <c r="R782" s="18"/>
    </row>
    <row r="783" spans="2:18">
      <c r="B783" s="18"/>
      <c r="C783" s="18"/>
      <c r="D783" s="18"/>
      <c r="E783" s="18"/>
      <c r="F783" s="18"/>
      <c r="G783" s="18"/>
      <c r="H783" s="18"/>
      <c r="I783" s="18"/>
      <c r="J783" s="18"/>
      <c r="K783" s="18"/>
      <c r="L783" s="18"/>
      <c r="M783" s="18"/>
      <c r="N783" s="18"/>
      <c r="O783" s="18"/>
      <c r="P783" s="18"/>
      <c r="Q783" s="18"/>
      <c r="R783" s="18"/>
    </row>
    <row r="784" spans="2:18">
      <c r="B784" s="18"/>
      <c r="C784" s="18"/>
      <c r="D784" s="18"/>
      <c r="E784" s="18"/>
      <c r="F784" s="18"/>
      <c r="G784" s="18"/>
      <c r="H784" s="18"/>
      <c r="I784" s="18"/>
      <c r="J784" s="18"/>
      <c r="K784" s="18"/>
      <c r="L784" s="18"/>
      <c r="M784" s="18"/>
      <c r="N784" s="18"/>
      <c r="O784" s="18"/>
      <c r="P784" s="18"/>
      <c r="Q784" s="18"/>
      <c r="R784" s="18"/>
    </row>
    <row r="785" spans="2:18">
      <c r="B785" s="18"/>
      <c r="C785" s="18"/>
      <c r="D785" s="18"/>
      <c r="E785" s="18"/>
      <c r="F785" s="18"/>
      <c r="G785" s="18"/>
      <c r="H785" s="18"/>
      <c r="I785" s="18"/>
      <c r="J785" s="18"/>
      <c r="K785" s="18"/>
      <c r="L785" s="18"/>
      <c r="M785" s="18"/>
      <c r="N785" s="18"/>
      <c r="O785" s="18"/>
      <c r="P785" s="18"/>
      <c r="Q785" s="18"/>
      <c r="R785" s="18"/>
    </row>
    <row r="786" spans="2:18">
      <c r="B786" s="18"/>
      <c r="C786" s="18"/>
      <c r="D786" s="18"/>
      <c r="E786" s="18"/>
      <c r="F786" s="18"/>
      <c r="G786" s="18"/>
      <c r="H786" s="18"/>
      <c r="I786" s="18"/>
      <c r="J786" s="18"/>
      <c r="K786" s="18"/>
      <c r="L786" s="18"/>
      <c r="M786" s="18"/>
      <c r="N786" s="18"/>
      <c r="O786" s="18"/>
      <c r="P786" s="18"/>
      <c r="Q786" s="18"/>
      <c r="R786" s="18"/>
    </row>
    <row r="787" spans="2:18">
      <c r="B787" s="18"/>
      <c r="C787" s="18"/>
      <c r="D787" s="18"/>
      <c r="E787" s="18"/>
      <c r="F787" s="18"/>
      <c r="G787" s="18"/>
      <c r="H787" s="18"/>
      <c r="I787" s="18"/>
      <c r="J787" s="18"/>
      <c r="K787" s="18"/>
      <c r="L787" s="18"/>
      <c r="M787" s="18"/>
      <c r="N787" s="18"/>
      <c r="O787" s="18"/>
      <c r="P787" s="18"/>
      <c r="Q787" s="18"/>
      <c r="R787" s="18"/>
    </row>
    <row r="788" spans="2:18">
      <c r="B788" s="18"/>
      <c r="C788" s="18"/>
      <c r="D788" s="18"/>
      <c r="E788" s="18"/>
      <c r="F788" s="18"/>
      <c r="G788" s="18"/>
      <c r="H788" s="18"/>
      <c r="I788" s="18"/>
      <c r="J788" s="18"/>
      <c r="K788" s="18"/>
      <c r="L788" s="18"/>
      <c r="M788" s="18"/>
      <c r="N788" s="18"/>
      <c r="O788" s="18"/>
      <c r="P788" s="18"/>
      <c r="Q788" s="18"/>
      <c r="R788" s="18"/>
    </row>
    <row r="789" spans="2:18">
      <c r="B789" s="18"/>
      <c r="C789" s="18"/>
      <c r="D789" s="18"/>
      <c r="E789" s="18"/>
      <c r="F789" s="18"/>
      <c r="G789" s="18"/>
      <c r="H789" s="18"/>
      <c r="I789" s="18"/>
      <c r="J789" s="18"/>
      <c r="K789" s="18"/>
      <c r="L789" s="18"/>
      <c r="M789" s="18"/>
      <c r="N789" s="18"/>
      <c r="O789" s="18"/>
      <c r="P789" s="18"/>
      <c r="Q789" s="18"/>
      <c r="R789" s="18"/>
    </row>
    <row r="790" spans="2:18">
      <c r="B790" s="18"/>
      <c r="C790" s="18"/>
      <c r="D790" s="18"/>
      <c r="E790" s="18"/>
      <c r="F790" s="18"/>
      <c r="G790" s="18"/>
      <c r="H790" s="18"/>
      <c r="I790" s="18"/>
      <c r="J790" s="18"/>
      <c r="K790" s="18"/>
      <c r="L790" s="18"/>
      <c r="M790" s="18"/>
      <c r="N790" s="18"/>
      <c r="O790" s="18"/>
      <c r="P790" s="18"/>
      <c r="Q790" s="18"/>
      <c r="R790" s="18"/>
    </row>
    <row r="791" spans="2:18">
      <c r="B791" s="18"/>
      <c r="C791" s="18"/>
      <c r="D791" s="18"/>
      <c r="E791" s="18"/>
      <c r="F791" s="18"/>
      <c r="G791" s="18"/>
      <c r="H791" s="18"/>
      <c r="I791" s="18"/>
      <c r="J791" s="18"/>
      <c r="K791" s="18"/>
      <c r="L791" s="18"/>
      <c r="M791" s="18"/>
      <c r="N791" s="18"/>
      <c r="O791" s="18"/>
      <c r="P791" s="18"/>
      <c r="Q791" s="18"/>
      <c r="R791" s="18"/>
    </row>
    <row r="792" spans="2:18">
      <c r="B792" s="18"/>
      <c r="C792" s="18"/>
      <c r="D792" s="18"/>
      <c r="E792" s="18"/>
      <c r="F792" s="18"/>
      <c r="G792" s="18"/>
      <c r="H792" s="18"/>
      <c r="I792" s="18"/>
      <c r="J792" s="18"/>
      <c r="K792" s="18"/>
      <c r="L792" s="18"/>
      <c r="M792" s="18"/>
      <c r="N792" s="18"/>
      <c r="O792" s="18"/>
      <c r="P792" s="18"/>
      <c r="Q792" s="18"/>
      <c r="R792" s="18"/>
    </row>
    <row r="793" spans="2:18">
      <c r="B793" s="18"/>
      <c r="C793" s="18"/>
      <c r="D793" s="18"/>
      <c r="E793" s="18"/>
      <c r="F793" s="18"/>
      <c r="G793" s="18"/>
      <c r="H793" s="18"/>
      <c r="I793" s="18"/>
      <c r="J793" s="18"/>
      <c r="K793" s="18"/>
      <c r="L793" s="18"/>
      <c r="M793" s="18"/>
      <c r="N793" s="18"/>
      <c r="O793" s="18"/>
      <c r="P793" s="18"/>
      <c r="Q793" s="18"/>
      <c r="R793" s="18"/>
    </row>
    <row r="794" spans="2:18">
      <c r="B794" s="18"/>
      <c r="C794" s="18"/>
      <c r="D794" s="18"/>
      <c r="E794" s="18"/>
      <c r="F794" s="18"/>
      <c r="G794" s="18"/>
      <c r="H794" s="18"/>
      <c r="I794" s="18"/>
      <c r="J794" s="18"/>
      <c r="K794" s="18"/>
      <c r="L794" s="18"/>
      <c r="M794" s="18"/>
      <c r="N794" s="18"/>
      <c r="O794" s="18"/>
      <c r="P794" s="18"/>
      <c r="Q794" s="18"/>
      <c r="R794" s="18"/>
    </row>
    <row r="795" spans="2:18">
      <c r="B795" s="18"/>
      <c r="C795" s="18"/>
      <c r="D795" s="18"/>
      <c r="E795" s="18"/>
      <c r="F795" s="18"/>
      <c r="G795" s="18"/>
      <c r="H795" s="18"/>
      <c r="I795" s="18"/>
      <c r="J795" s="18"/>
      <c r="K795" s="18"/>
      <c r="L795" s="18"/>
      <c r="M795" s="18"/>
      <c r="N795" s="18"/>
      <c r="O795" s="18"/>
      <c r="P795" s="18"/>
      <c r="Q795" s="18"/>
      <c r="R795" s="18"/>
    </row>
    <row r="796" spans="2:18">
      <c r="B796" s="18"/>
      <c r="C796" s="18"/>
      <c r="D796" s="18"/>
      <c r="E796" s="18"/>
      <c r="F796" s="18"/>
      <c r="G796" s="18"/>
      <c r="H796" s="18"/>
      <c r="I796" s="18"/>
      <c r="J796" s="18"/>
      <c r="K796" s="18"/>
      <c r="L796" s="18"/>
      <c r="M796" s="18"/>
      <c r="N796" s="18"/>
      <c r="O796" s="18"/>
      <c r="P796" s="18"/>
      <c r="Q796" s="18"/>
      <c r="R796" s="18"/>
    </row>
    <row r="797" spans="2:18">
      <c r="B797" s="18"/>
      <c r="C797" s="18"/>
      <c r="D797" s="18"/>
      <c r="E797" s="18"/>
      <c r="F797" s="18"/>
      <c r="G797" s="18"/>
      <c r="H797" s="18"/>
      <c r="I797" s="18"/>
      <c r="J797" s="18"/>
      <c r="K797" s="18"/>
      <c r="L797" s="18"/>
      <c r="M797" s="18"/>
      <c r="N797" s="18"/>
      <c r="O797" s="18"/>
      <c r="P797" s="18"/>
      <c r="Q797" s="18"/>
      <c r="R797" s="18"/>
    </row>
    <row r="798" spans="2:18">
      <c r="B798" s="18"/>
      <c r="C798" s="18"/>
      <c r="D798" s="18"/>
      <c r="E798" s="18"/>
      <c r="F798" s="18"/>
      <c r="G798" s="18"/>
      <c r="H798" s="18"/>
      <c r="I798" s="18"/>
      <c r="J798" s="18"/>
      <c r="K798" s="18"/>
      <c r="L798" s="18"/>
      <c r="M798" s="18"/>
      <c r="N798" s="18"/>
      <c r="O798" s="18"/>
      <c r="P798" s="18"/>
      <c r="Q798" s="18"/>
      <c r="R798" s="18"/>
    </row>
    <row r="799" spans="2:18">
      <c r="B799" s="18"/>
      <c r="C799" s="18"/>
      <c r="D799" s="18"/>
      <c r="E799" s="18"/>
      <c r="F799" s="18"/>
      <c r="G799" s="18"/>
      <c r="H799" s="18"/>
      <c r="I799" s="18"/>
      <c r="J799" s="18"/>
      <c r="K799" s="18"/>
      <c r="L799" s="18"/>
      <c r="M799" s="18"/>
      <c r="N799" s="18"/>
      <c r="O799" s="18"/>
      <c r="P799" s="18"/>
      <c r="Q799" s="18"/>
      <c r="R799" s="18"/>
    </row>
    <row r="800" spans="2:18">
      <c r="B800" s="18"/>
      <c r="C800" s="18"/>
      <c r="D800" s="18"/>
      <c r="E800" s="18"/>
      <c r="F800" s="18"/>
      <c r="G800" s="18"/>
      <c r="H800" s="18"/>
      <c r="I800" s="18"/>
      <c r="J800" s="18"/>
      <c r="K800" s="18"/>
      <c r="L800" s="18"/>
      <c r="M800" s="18"/>
      <c r="N800" s="18"/>
      <c r="O800" s="18"/>
      <c r="P800" s="18"/>
      <c r="Q800" s="18"/>
      <c r="R800" s="18"/>
    </row>
    <row r="801" spans="2:18">
      <c r="B801" s="18"/>
      <c r="C801" s="18"/>
      <c r="D801" s="18"/>
      <c r="E801" s="18"/>
      <c r="F801" s="18"/>
      <c r="G801" s="18"/>
      <c r="H801" s="18"/>
      <c r="I801" s="18"/>
      <c r="J801" s="18"/>
      <c r="K801" s="18"/>
      <c r="L801" s="18"/>
      <c r="M801" s="18"/>
      <c r="N801" s="18"/>
      <c r="O801" s="18"/>
      <c r="P801" s="18"/>
      <c r="Q801" s="18"/>
      <c r="R801" s="18"/>
    </row>
    <row r="802" spans="2:18">
      <c r="B802" s="18"/>
      <c r="C802" s="18"/>
      <c r="D802" s="18"/>
      <c r="E802" s="18"/>
      <c r="F802" s="18"/>
      <c r="G802" s="18"/>
      <c r="H802" s="18"/>
      <c r="I802" s="18"/>
      <c r="J802" s="18"/>
      <c r="K802" s="18"/>
      <c r="L802" s="18"/>
      <c r="M802" s="18"/>
      <c r="N802" s="18"/>
      <c r="O802" s="18"/>
      <c r="P802" s="18"/>
      <c r="Q802" s="18"/>
      <c r="R802" s="18"/>
    </row>
    <row r="803" spans="2:18">
      <c r="B803" s="18"/>
      <c r="C803" s="18"/>
      <c r="D803" s="18"/>
      <c r="E803" s="18"/>
      <c r="F803" s="18"/>
      <c r="G803" s="18"/>
      <c r="H803" s="18"/>
      <c r="I803" s="18"/>
      <c r="J803" s="18"/>
      <c r="K803" s="18"/>
      <c r="L803" s="18"/>
      <c r="M803" s="18"/>
      <c r="N803" s="18"/>
      <c r="O803" s="18"/>
      <c r="P803" s="18"/>
      <c r="Q803" s="18"/>
      <c r="R803" s="18"/>
    </row>
    <row r="804" spans="2:18">
      <c r="B804" s="18"/>
      <c r="C804" s="18"/>
      <c r="D804" s="18"/>
      <c r="E804" s="18"/>
      <c r="F804" s="18"/>
      <c r="G804" s="18"/>
      <c r="H804" s="18"/>
      <c r="I804" s="18"/>
      <c r="J804" s="18"/>
      <c r="K804" s="18"/>
      <c r="L804" s="18"/>
      <c r="M804" s="18"/>
      <c r="N804" s="18"/>
      <c r="O804" s="18"/>
      <c r="P804" s="18"/>
      <c r="Q804" s="18"/>
      <c r="R804" s="18"/>
    </row>
    <row r="805" spans="2:18">
      <c r="B805" s="18"/>
      <c r="C805" s="18"/>
      <c r="D805" s="18"/>
      <c r="E805" s="18"/>
      <c r="F805" s="18"/>
      <c r="G805" s="18"/>
      <c r="H805" s="18"/>
      <c r="I805" s="18"/>
      <c r="J805" s="18"/>
      <c r="K805" s="18"/>
      <c r="L805" s="18"/>
      <c r="M805" s="18"/>
      <c r="N805" s="18"/>
      <c r="O805" s="18"/>
      <c r="P805" s="18"/>
      <c r="Q805" s="18"/>
      <c r="R805" s="18"/>
    </row>
    <row r="806" spans="2:18">
      <c r="B806" s="18"/>
      <c r="C806" s="18"/>
      <c r="D806" s="18"/>
      <c r="E806" s="18"/>
      <c r="F806" s="18"/>
      <c r="G806" s="18"/>
      <c r="H806" s="18"/>
      <c r="I806" s="18"/>
      <c r="J806" s="18"/>
      <c r="K806" s="18"/>
      <c r="L806" s="18"/>
      <c r="M806" s="18"/>
      <c r="N806" s="18"/>
      <c r="O806" s="18"/>
      <c r="P806" s="18"/>
      <c r="Q806" s="18"/>
      <c r="R806" s="18"/>
    </row>
    <row r="807" spans="2:18">
      <c r="B807" s="18"/>
      <c r="C807" s="18"/>
      <c r="D807" s="18"/>
      <c r="E807" s="18"/>
      <c r="F807" s="18"/>
      <c r="G807" s="18"/>
      <c r="H807" s="18"/>
      <c r="I807" s="18"/>
      <c r="J807" s="18"/>
      <c r="K807" s="18"/>
      <c r="L807" s="18"/>
      <c r="M807" s="18"/>
      <c r="N807" s="18"/>
      <c r="O807" s="18"/>
      <c r="P807" s="18"/>
      <c r="Q807" s="18"/>
      <c r="R807" s="18"/>
    </row>
    <row r="808" spans="2:18">
      <c r="B808" s="18"/>
      <c r="C808" s="18"/>
      <c r="D808" s="18"/>
      <c r="E808" s="18"/>
      <c r="F808" s="18"/>
      <c r="G808" s="18"/>
      <c r="H808" s="18"/>
      <c r="I808" s="18"/>
      <c r="J808" s="18"/>
      <c r="K808" s="18"/>
      <c r="L808" s="18"/>
      <c r="M808" s="18"/>
      <c r="N808" s="18"/>
      <c r="O808" s="18"/>
      <c r="P808" s="18"/>
      <c r="Q808" s="18"/>
      <c r="R808" s="18"/>
    </row>
    <row r="809" spans="2:18">
      <c r="B809" s="18"/>
      <c r="C809" s="18"/>
      <c r="D809" s="18"/>
      <c r="E809" s="18"/>
      <c r="F809" s="18"/>
      <c r="G809" s="18"/>
      <c r="H809" s="18"/>
      <c r="I809" s="18"/>
      <c r="J809" s="18"/>
      <c r="K809" s="18"/>
      <c r="L809" s="18"/>
      <c r="M809" s="18"/>
      <c r="N809" s="18"/>
      <c r="O809" s="18"/>
      <c r="P809" s="18"/>
      <c r="Q809" s="18"/>
      <c r="R809" s="18"/>
    </row>
    <row r="810" spans="2:18">
      <c r="B810" s="18"/>
      <c r="C810" s="18"/>
      <c r="D810" s="18"/>
      <c r="E810" s="18"/>
      <c r="F810" s="18"/>
      <c r="G810" s="18"/>
      <c r="H810" s="18"/>
      <c r="I810" s="18"/>
      <c r="J810" s="18"/>
      <c r="K810" s="18"/>
      <c r="L810" s="18"/>
      <c r="M810" s="18"/>
      <c r="N810" s="18"/>
      <c r="O810" s="18"/>
      <c r="P810" s="18"/>
      <c r="Q810" s="18"/>
      <c r="R810" s="18"/>
    </row>
    <row r="811" spans="2:18">
      <c r="B811" s="18"/>
      <c r="C811" s="18"/>
      <c r="D811" s="18"/>
      <c r="E811" s="18"/>
      <c r="F811" s="18"/>
      <c r="G811" s="18"/>
      <c r="H811" s="18"/>
      <c r="I811" s="18"/>
      <c r="J811" s="18"/>
      <c r="K811" s="18"/>
      <c r="L811" s="18"/>
      <c r="M811" s="18"/>
      <c r="N811" s="18"/>
      <c r="O811" s="18"/>
      <c r="P811" s="18"/>
      <c r="Q811" s="18"/>
      <c r="R811" s="18"/>
    </row>
    <row r="812" spans="2:18">
      <c r="B812" s="18"/>
      <c r="C812" s="18"/>
      <c r="D812" s="18"/>
      <c r="E812" s="18"/>
      <c r="F812" s="18"/>
      <c r="G812" s="18"/>
      <c r="H812" s="18"/>
      <c r="I812" s="18"/>
      <c r="J812" s="18"/>
      <c r="K812" s="18"/>
      <c r="L812" s="18"/>
      <c r="M812" s="18"/>
      <c r="N812" s="18"/>
      <c r="O812" s="18"/>
      <c r="P812" s="18"/>
      <c r="Q812" s="18"/>
      <c r="R812" s="18"/>
    </row>
    <row r="813" spans="2:18">
      <c r="B813" s="18"/>
      <c r="C813" s="18"/>
      <c r="D813" s="18"/>
      <c r="E813" s="18"/>
      <c r="F813" s="18"/>
      <c r="G813" s="18"/>
      <c r="H813" s="18"/>
      <c r="I813" s="18"/>
      <c r="J813" s="18"/>
      <c r="K813" s="18"/>
      <c r="L813" s="18"/>
      <c r="M813" s="18"/>
      <c r="N813" s="18"/>
      <c r="O813" s="18"/>
      <c r="P813" s="18"/>
      <c r="Q813" s="18"/>
      <c r="R813" s="18"/>
    </row>
    <row r="814" spans="2:18">
      <c r="B814" s="18"/>
      <c r="C814" s="18"/>
      <c r="D814" s="18"/>
      <c r="E814" s="18"/>
      <c r="F814" s="18"/>
      <c r="G814" s="18"/>
      <c r="H814" s="18"/>
      <c r="I814" s="18"/>
      <c r="J814" s="18"/>
      <c r="K814" s="18"/>
      <c r="L814" s="18"/>
      <c r="M814" s="18"/>
      <c r="N814" s="18"/>
      <c r="O814" s="18"/>
      <c r="P814" s="18"/>
      <c r="Q814" s="18"/>
      <c r="R814" s="18"/>
    </row>
    <row r="815" spans="2:18">
      <c r="B815" s="18"/>
      <c r="C815" s="18"/>
      <c r="D815" s="18"/>
      <c r="E815" s="18"/>
      <c r="F815" s="18"/>
      <c r="G815" s="18"/>
      <c r="H815" s="18"/>
      <c r="I815" s="18"/>
      <c r="J815" s="18"/>
      <c r="K815" s="18"/>
      <c r="L815" s="18"/>
      <c r="M815" s="18"/>
      <c r="N815" s="18"/>
      <c r="O815" s="18"/>
      <c r="P815" s="18"/>
      <c r="Q815" s="18"/>
      <c r="R815" s="18"/>
    </row>
    <row r="816" spans="2:18">
      <c r="B816" s="18"/>
      <c r="C816" s="18"/>
      <c r="D816" s="18"/>
      <c r="E816" s="18"/>
      <c r="F816" s="18"/>
      <c r="G816" s="18"/>
      <c r="H816" s="18"/>
      <c r="I816" s="18"/>
      <c r="J816" s="18"/>
      <c r="K816" s="18"/>
      <c r="L816" s="18"/>
      <c r="M816" s="18"/>
      <c r="N816" s="18"/>
      <c r="O816" s="18"/>
      <c r="P816" s="18"/>
      <c r="Q816" s="18"/>
      <c r="R816" s="18"/>
    </row>
    <row r="817" spans="2:18">
      <c r="B817" s="18"/>
      <c r="C817" s="18"/>
      <c r="D817" s="18"/>
      <c r="E817" s="18"/>
      <c r="F817" s="18"/>
      <c r="G817" s="18"/>
      <c r="H817" s="18"/>
      <c r="I817" s="18"/>
      <c r="J817" s="18"/>
      <c r="K817" s="18"/>
      <c r="L817" s="18"/>
      <c r="M817" s="18"/>
      <c r="N817" s="18"/>
      <c r="O817" s="18"/>
      <c r="P817" s="18"/>
      <c r="Q817" s="18"/>
      <c r="R817" s="18"/>
    </row>
    <row r="818" spans="2:18">
      <c r="B818" s="18"/>
      <c r="C818" s="18"/>
      <c r="D818" s="18"/>
      <c r="E818" s="18"/>
      <c r="F818" s="18"/>
      <c r="G818" s="18"/>
      <c r="H818" s="18"/>
      <c r="I818" s="18"/>
      <c r="J818" s="18"/>
      <c r="K818" s="18"/>
      <c r="L818" s="18"/>
      <c r="M818" s="18"/>
      <c r="N818" s="18"/>
      <c r="O818" s="18"/>
      <c r="P818" s="18"/>
      <c r="Q818" s="18"/>
      <c r="R818" s="18"/>
    </row>
    <row r="819" spans="2:18">
      <c r="B819" s="18"/>
      <c r="C819" s="18"/>
      <c r="D819" s="18"/>
      <c r="E819" s="18"/>
      <c r="F819" s="18"/>
      <c r="G819" s="18"/>
      <c r="H819" s="18"/>
      <c r="I819" s="18"/>
      <c r="J819" s="18"/>
      <c r="K819" s="18"/>
      <c r="L819" s="18"/>
      <c r="M819" s="18"/>
      <c r="N819" s="18"/>
      <c r="O819" s="18"/>
      <c r="P819" s="18"/>
      <c r="Q819" s="18"/>
      <c r="R819" s="18"/>
    </row>
    <row r="820" spans="2:18">
      <c r="B820" s="18"/>
      <c r="C820" s="18"/>
      <c r="D820" s="18"/>
      <c r="E820" s="18"/>
      <c r="F820" s="18"/>
      <c r="G820" s="18"/>
      <c r="H820" s="18"/>
      <c r="I820" s="18"/>
      <c r="J820" s="18"/>
      <c r="K820" s="18"/>
      <c r="L820" s="18"/>
      <c r="M820" s="18"/>
      <c r="N820" s="18"/>
      <c r="O820" s="18"/>
      <c r="P820" s="18"/>
      <c r="Q820" s="18"/>
      <c r="R820" s="18"/>
    </row>
    <row r="821" spans="2:18">
      <c r="B821" s="18"/>
      <c r="C821" s="18"/>
      <c r="D821" s="18"/>
      <c r="E821" s="18"/>
      <c r="F821" s="18"/>
      <c r="G821" s="18"/>
      <c r="H821" s="18"/>
      <c r="I821" s="18"/>
      <c r="J821" s="18"/>
      <c r="K821" s="18"/>
      <c r="L821" s="18"/>
      <c r="M821" s="18"/>
      <c r="N821" s="18"/>
      <c r="O821" s="18"/>
      <c r="P821" s="18"/>
      <c r="Q821" s="18"/>
      <c r="R821" s="18"/>
    </row>
    <row r="822" spans="2:18">
      <c r="B822" s="18"/>
      <c r="C822" s="18"/>
      <c r="D822" s="18"/>
      <c r="E822" s="18"/>
      <c r="F822" s="18"/>
      <c r="G822" s="18"/>
      <c r="H822" s="18"/>
      <c r="I822" s="18"/>
      <c r="J822" s="18"/>
      <c r="K822" s="18"/>
      <c r="L822" s="18"/>
      <c r="M822" s="18"/>
      <c r="N822" s="18"/>
      <c r="O822" s="18"/>
      <c r="P822" s="18"/>
      <c r="Q822" s="18"/>
      <c r="R822" s="18"/>
    </row>
    <row r="823" spans="2:18">
      <c r="B823" s="18"/>
      <c r="C823" s="18"/>
      <c r="D823" s="18"/>
      <c r="E823" s="18"/>
      <c r="F823" s="18"/>
      <c r="G823" s="18"/>
      <c r="H823" s="18"/>
      <c r="I823" s="18"/>
      <c r="J823" s="18"/>
      <c r="K823" s="18"/>
      <c r="L823" s="18"/>
      <c r="M823" s="18"/>
      <c r="N823" s="18"/>
      <c r="O823" s="18"/>
      <c r="P823" s="18"/>
      <c r="Q823" s="18"/>
      <c r="R823" s="18"/>
    </row>
    <row r="824" spans="2:18">
      <c r="B824" s="18"/>
      <c r="C824" s="18"/>
      <c r="D824" s="18"/>
      <c r="E824" s="18"/>
      <c r="F824" s="18"/>
      <c r="G824" s="18"/>
      <c r="H824" s="18"/>
      <c r="I824" s="18"/>
      <c r="J824" s="18"/>
      <c r="K824" s="18"/>
      <c r="L824" s="18"/>
      <c r="M824" s="18"/>
      <c r="N824" s="18"/>
      <c r="O824" s="18"/>
      <c r="P824" s="18"/>
      <c r="Q824" s="18"/>
      <c r="R824" s="18"/>
    </row>
    <row r="825" spans="2:18">
      <c r="B825" s="18"/>
      <c r="C825" s="18"/>
      <c r="D825" s="18"/>
      <c r="E825" s="18"/>
      <c r="F825" s="18"/>
      <c r="G825" s="18"/>
      <c r="H825" s="18"/>
      <c r="I825" s="18"/>
      <c r="J825" s="18"/>
      <c r="K825" s="18"/>
      <c r="L825" s="18"/>
      <c r="M825" s="18"/>
      <c r="N825" s="18"/>
      <c r="O825" s="18"/>
      <c r="P825" s="18"/>
      <c r="Q825" s="18"/>
      <c r="R825" s="18"/>
    </row>
    <row r="826" spans="2:18">
      <c r="B826" s="18"/>
      <c r="C826" s="18"/>
      <c r="D826" s="18"/>
      <c r="E826" s="18"/>
      <c r="F826" s="18"/>
      <c r="G826" s="18"/>
      <c r="H826" s="18"/>
      <c r="I826" s="18"/>
      <c r="J826" s="18"/>
      <c r="K826" s="18"/>
      <c r="L826" s="18"/>
      <c r="M826" s="18"/>
      <c r="N826" s="18"/>
      <c r="O826" s="18"/>
      <c r="P826" s="18"/>
      <c r="Q826" s="18"/>
      <c r="R826" s="18"/>
    </row>
  </sheetData>
  <sheetProtection sheet="1" objects="1" scenarios="1"/>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4.xml><?xml version="1.0" encoding="utf-8"?>
<worksheet xmlns="http://schemas.openxmlformats.org/spreadsheetml/2006/main" xmlns:r="http://schemas.openxmlformats.org/officeDocument/2006/relationships">
  <sheetPr codeName="Sheet4"/>
  <dimension ref="A1:U68"/>
  <sheetViews>
    <sheetView topLeftCell="C1" workbookViewId="0">
      <selection activeCell="F11" sqref="F11:H11"/>
    </sheetView>
  </sheetViews>
  <sheetFormatPr defaultRowHeight="12.75"/>
  <cols>
    <col min="1" max="1" width="5" style="66" customWidth="1"/>
    <col min="21" max="21" width="9.140625" style="66"/>
  </cols>
  <sheetData>
    <row r="1" spans="1:20" ht="12.75" customHeight="1">
      <c r="A1" s="67"/>
      <c r="B1" s="67"/>
      <c r="C1" s="67"/>
      <c r="D1" s="67"/>
      <c r="E1" s="67"/>
      <c r="F1" s="67"/>
      <c r="G1" s="67"/>
      <c r="H1" s="67"/>
      <c r="I1" s="67"/>
      <c r="J1" s="67"/>
      <c r="K1" s="67"/>
      <c r="L1" s="67"/>
      <c r="M1" s="67"/>
      <c r="N1" s="67"/>
      <c r="O1" s="67"/>
      <c r="P1" s="67"/>
      <c r="Q1" s="67"/>
      <c r="R1" s="67"/>
      <c r="S1" s="66"/>
      <c r="T1" s="66"/>
    </row>
    <row r="2" spans="1:20" ht="12.75" customHeight="1">
      <c r="A2" s="67"/>
      <c r="B2" s="68" t="str">
        <f ca="1">CONCATENATE('GENERAL GUIDELINES &amp; SITE INFO'!E27," - NOTIFIABLE EMISSIONS")</f>
        <v>Scottish Seafarms Ltd - NOTIFIABLE EMISSIONS</v>
      </c>
      <c r="C2" s="68"/>
      <c r="D2" s="68"/>
      <c r="E2" s="68"/>
      <c r="F2" s="67"/>
      <c r="G2" s="67"/>
      <c r="H2" s="67"/>
      <c r="I2" s="67"/>
      <c r="J2" s="67"/>
      <c r="K2" s="67"/>
      <c r="L2" s="67"/>
      <c r="M2" s="67"/>
      <c r="N2" s="67"/>
      <c r="O2" s="67"/>
      <c r="P2" s="67"/>
      <c r="Q2" s="67"/>
      <c r="R2" s="67"/>
      <c r="S2" s="66"/>
      <c r="T2" s="66"/>
    </row>
    <row r="3" spans="1:20" ht="12.75" customHeight="1">
      <c r="A3" s="67"/>
      <c r="B3" s="67"/>
      <c r="C3" s="67"/>
      <c r="D3" s="67"/>
      <c r="E3" s="67"/>
      <c r="F3" s="67"/>
      <c r="G3" s="67"/>
      <c r="H3" s="67"/>
      <c r="I3" s="67"/>
      <c r="J3" s="67"/>
      <c r="K3" s="67"/>
      <c r="L3" s="67"/>
      <c r="M3" s="67"/>
      <c r="N3" s="67"/>
      <c r="O3" s="67"/>
      <c r="P3" s="67"/>
      <c r="Q3" s="67"/>
      <c r="R3" s="67"/>
      <c r="S3" s="66"/>
      <c r="T3" s="66"/>
    </row>
    <row r="4" spans="1:20" ht="12.75" customHeight="1">
      <c r="A4" s="67"/>
      <c r="B4" s="253" t="s">
        <v>144</v>
      </c>
      <c r="C4" s="253"/>
      <c r="D4" s="253"/>
      <c r="E4" s="253"/>
      <c r="F4" s="253"/>
      <c r="G4" s="253"/>
      <c r="H4" s="253"/>
      <c r="I4" s="253"/>
      <c r="J4" s="253"/>
      <c r="K4" s="253"/>
      <c r="L4" s="253"/>
      <c r="M4" s="253"/>
      <c r="N4" s="253"/>
      <c r="O4" s="253"/>
      <c r="P4" s="253"/>
      <c r="Q4" s="253"/>
      <c r="R4" s="67"/>
      <c r="S4" s="66"/>
      <c r="T4" s="66"/>
    </row>
    <row r="5" spans="1:20" ht="12.75" customHeight="1">
      <c r="A5" s="67"/>
      <c r="B5" s="253"/>
      <c r="C5" s="253"/>
      <c r="D5" s="253"/>
      <c r="E5" s="253"/>
      <c r="F5" s="253"/>
      <c r="G5" s="253"/>
      <c r="H5" s="253"/>
      <c r="I5" s="253"/>
      <c r="J5" s="253"/>
      <c r="K5" s="253"/>
      <c r="L5" s="253"/>
      <c r="M5" s="253"/>
      <c r="N5" s="253"/>
      <c r="O5" s="253"/>
      <c r="P5" s="253"/>
      <c r="Q5" s="253"/>
      <c r="R5" s="67"/>
      <c r="S5" s="66"/>
      <c r="T5" s="66"/>
    </row>
    <row r="6" spans="1:20" ht="12.75" customHeight="1">
      <c r="A6" s="67"/>
      <c r="B6" s="110"/>
      <c r="C6" s="110"/>
      <c r="D6" s="110"/>
      <c r="E6" s="110"/>
      <c r="F6" s="110"/>
      <c r="G6" s="110"/>
      <c r="H6" s="110"/>
      <c r="I6" s="110"/>
      <c r="J6" s="110"/>
      <c r="K6" s="110"/>
      <c r="L6" s="110"/>
      <c r="M6" s="110"/>
      <c r="N6" s="110"/>
      <c r="O6" s="110"/>
      <c r="P6" s="110"/>
      <c r="Q6" s="110"/>
      <c r="R6" s="67"/>
      <c r="S6" s="66"/>
      <c r="T6" s="66"/>
    </row>
    <row r="7" spans="1:20" ht="27" customHeight="1">
      <c r="A7" s="67"/>
      <c r="B7" s="256" t="s">
        <v>0</v>
      </c>
      <c r="C7" s="256"/>
      <c r="D7" s="256"/>
      <c r="E7" s="102" t="s">
        <v>1</v>
      </c>
      <c r="F7" s="194" t="s">
        <v>145</v>
      </c>
      <c r="G7" s="198"/>
      <c r="H7" s="195"/>
      <c r="I7" s="194" t="s">
        <v>165</v>
      </c>
      <c r="J7" s="195"/>
      <c r="K7" s="257" t="s">
        <v>61</v>
      </c>
      <c r="L7" s="257"/>
      <c r="M7" s="257"/>
      <c r="N7" s="257"/>
      <c r="O7" s="257"/>
      <c r="P7" s="257"/>
      <c r="Q7" s="257"/>
      <c r="R7" s="67"/>
      <c r="S7" s="66"/>
      <c r="T7" s="66"/>
    </row>
    <row r="8" spans="1:20" ht="12.75" customHeight="1">
      <c r="A8" s="67"/>
      <c r="B8" s="199"/>
      <c r="C8" s="200"/>
      <c r="D8" s="202"/>
      <c r="E8" s="109"/>
      <c r="F8" s="199"/>
      <c r="G8" s="200"/>
      <c r="H8" s="201"/>
      <c r="I8" s="196"/>
      <c r="J8" s="197"/>
      <c r="K8" s="199"/>
      <c r="L8" s="232"/>
      <c r="M8" s="232"/>
      <c r="N8" s="232"/>
      <c r="O8" s="232"/>
      <c r="P8" s="232"/>
      <c r="Q8" s="201"/>
      <c r="R8" s="67"/>
      <c r="S8" s="66"/>
      <c r="T8" s="66"/>
    </row>
    <row r="9" spans="1:20" ht="12.75" customHeight="1">
      <c r="A9" s="67"/>
      <c r="B9" s="199"/>
      <c r="C9" s="200"/>
      <c r="D9" s="202"/>
      <c r="E9" s="109"/>
      <c r="F9" s="199"/>
      <c r="G9" s="200"/>
      <c r="H9" s="201"/>
      <c r="I9" s="196"/>
      <c r="J9" s="197"/>
      <c r="K9" s="199"/>
      <c r="L9" s="232"/>
      <c r="M9" s="232"/>
      <c r="N9" s="232"/>
      <c r="O9" s="232"/>
      <c r="P9" s="232"/>
      <c r="Q9" s="201"/>
      <c r="R9" s="67"/>
      <c r="S9" s="66"/>
      <c r="T9" s="66"/>
    </row>
    <row r="10" spans="1:20" ht="12.75" customHeight="1">
      <c r="A10" s="67"/>
      <c r="B10" s="199"/>
      <c r="C10" s="200"/>
      <c r="D10" s="202"/>
      <c r="E10" s="109"/>
      <c r="F10" s="199"/>
      <c r="G10" s="200"/>
      <c r="H10" s="201"/>
      <c r="I10" s="196"/>
      <c r="J10" s="197"/>
      <c r="K10" s="199"/>
      <c r="L10" s="232"/>
      <c r="M10" s="232"/>
      <c r="N10" s="232"/>
      <c r="O10" s="232"/>
      <c r="P10" s="232"/>
      <c r="Q10" s="201"/>
      <c r="R10" s="67"/>
      <c r="S10" s="66"/>
      <c r="T10" s="66"/>
    </row>
    <row r="11" spans="1:20" ht="12.75" customHeight="1">
      <c r="A11" s="67"/>
      <c r="B11" s="199"/>
      <c r="C11" s="200"/>
      <c r="D11" s="202"/>
      <c r="E11" s="109"/>
      <c r="F11" s="199"/>
      <c r="G11" s="200"/>
      <c r="H11" s="201"/>
      <c r="I11" s="196"/>
      <c r="J11" s="197"/>
      <c r="K11" s="199"/>
      <c r="L11" s="232"/>
      <c r="M11" s="232"/>
      <c r="N11" s="232"/>
      <c r="O11" s="232"/>
      <c r="P11" s="232"/>
      <c r="Q11" s="201"/>
      <c r="R11" s="67"/>
      <c r="S11" s="66"/>
      <c r="T11" s="66"/>
    </row>
    <row r="12" spans="1:20" ht="12.75" customHeight="1">
      <c r="A12" s="67"/>
      <c r="B12" s="199"/>
      <c r="C12" s="200"/>
      <c r="D12" s="202"/>
      <c r="E12" s="109"/>
      <c r="F12" s="199"/>
      <c r="G12" s="200"/>
      <c r="H12" s="201"/>
      <c r="I12" s="196"/>
      <c r="J12" s="197"/>
      <c r="K12" s="199"/>
      <c r="L12" s="232"/>
      <c r="M12" s="232"/>
      <c r="N12" s="232"/>
      <c r="O12" s="232"/>
      <c r="P12" s="232"/>
      <c r="Q12" s="201"/>
      <c r="R12" s="67"/>
      <c r="S12" s="66"/>
      <c r="T12" s="66"/>
    </row>
    <row r="13" spans="1:20" ht="12.75" customHeight="1">
      <c r="A13" s="67"/>
      <c r="B13" s="199"/>
      <c r="C13" s="200"/>
      <c r="D13" s="202"/>
      <c r="E13" s="109"/>
      <c r="F13" s="199"/>
      <c r="G13" s="200"/>
      <c r="H13" s="201"/>
      <c r="I13" s="196"/>
      <c r="J13" s="197"/>
      <c r="K13" s="199"/>
      <c r="L13" s="232"/>
      <c r="M13" s="232"/>
      <c r="N13" s="232"/>
      <c r="O13" s="232"/>
      <c r="P13" s="232"/>
      <c r="Q13" s="201"/>
      <c r="R13" s="67"/>
      <c r="S13" s="66"/>
      <c r="T13" s="66"/>
    </row>
    <row r="14" spans="1:20" ht="12.75" customHeight="1">
      <c r="A14" s="67"/>
      <c r="B14" s="199"/>
      <c r="C14" s="200"/>
      <c r="D14" s="202"/>
      <c r="E14" s="109"/>
      <c r="F14" s="199"/>
      <c r="G14" s="200"/>
      <c r="H14" s="201"/>
      <c r="I14" s="196"/>
      <c r="J14" s="197"/>
      <c r="K14" s="199"/>
      <c r="L14" s="232"/>
      <c r="M14" s="232"/>
      <c r="N14" s="232"/>
      <c r="O14" s="232"/>
      <c r="P14" s="232"/>
      <c r="Q14" s="201"/>
      <c r="R14" s="67"/>
      <c r="S14" s="66"/>
      <c r="T14" s="66"/>
    </row>
    <row r="15" spans="1:20" ht="12.75" customHeight="1">
      <c r="A15" s="67"/>
      <c r="B15" s="199"/>
      <c r="C15" s="200"/>
      <c r="D15" s="202"/>
      <c r="E15" s="109"/>
      <c r="F15" s="199"/>
      <c r="G15" s="200"/>
      <c r="H15" s="201"/>
      <c r="I15" s="196"/>
      <c r="J15" s="197"/>
      <c r="K15" s="199"/>
      <c r="L15" s="232"/>
      <c r="M15" s="232"/>
      <c r="N15" s="232"/>
      <c r="O15" s="232"/>
      <c r="P15" s="232"/>
      <c r="Q15" s="201"/>
      <c r="R15" s="67"/>
      <c r="S15" s="66"/>
      <c r="T15" s="66"/>
    </row>
    <row r="16" spans="1:20" ht="12.75" customHeight="1">
      <c r="A16" s="67"/>
      <c r="B16" s="67"/>
      <c r="C16" s="67"/>
      <c r="D16" s="67"/>
      <c r="E16" s="67"/>
      <c r="F16" s="67"/>
      <c r="G16" s="67"/>
      <c r="H16" s="67"/>
      <c r="I16" s="67"/>
      <c r="J16" s="67"/>
      <c r="K16" s="67"/>
      <c r="L16" s="67"/>
      <c r="M16" s="67"/>
      <c r="N16" s="67"/>
      <c r="O16" s="67"/>
      <c r="P16" s="67"/>
      <c r="Q16" s="67"/>
      <c r="R16" s="67"/>
      <c r="S16" s="66"/>
      <c r="T16" s="66"/>
    </row>
    <row r="17" spans="1:20" ht="12.75" customHeight="1">
      <c r="A17" s="67"/>
      <c r="B17" s="68" t="str">
        <f ca="1">CONCATENATE('GENERAL GUIDELINES &amp; SITE INFO'!E27," - VOLUNTARY INFORMATION")</f>
        <v>Scottish Seafarms Ltd - VOLUNTARY INFORMATION</v>
      </c>
      <c r="C17" s="68"/>
      <c r="D17" s="67"/>
      <c r="E17" s="67"/>
      <c r="F17" s="67"/>
      <c r="G17" s="67"/>
      <c r="H17" s="67"/>
      <c r="I17" s="67"/>
      <c r="J17" s="67"/>
      <c r="K17" s="67"/>
      <c r="L17" s="67"/>
      <c r="M17" s="67"/>
      <c r="N17" s="67"/>
      <c r="O17" s="67"/>
      <c r="P17" s="67"/>
      <c r="Q17" s="67"/>
      <c r="R17" s="67"/>
      <c r="S17" s="66"/>
      <c r="T17" s="66"/>
    </row>
    <row r="18" spans="1:20">
      <c r="A18" s="67"/>
      <c r="B18" s="67"/>
      <c r="C18" s="67"/>
      <c r="D18" s="67"/>
      <c r="E18" s="67"/>
      <c r="F18" s="67"/>
      <c r="G18" s="67"/>
      <c r="H18" s="67"/>
      <c r="I18" s="67"/>
      <c r="J18" s="67"/>
      <c r="K18" s="67"/>
      <c r="L18" s="67"/>
      <c r="M18" s="67"/>
      <c r="N18" s="67"/>
      <c r="O18" s="67"/>
      <c r="P18" s="67"/>
      <c r="Q18" s="67"/>
      <c r="R18" s="67"/>
      <c r="S18" s="66"/>
      <c r="T18" s="66"/>
    </row>
    <row r="19" spans="1:20">
      <c r="A19" s="67"/>
      <c r="B19" s="254" t="s">
        <v>113</v>
      </c>
      <c r="C19" s="254"/>
      <c r="D19" s="254"/>
      <c r="E19" s="254"/>
      <c r="F19" s="254"/>
      <c r="G19" s="254"/>
      <c r="H19" s="254"/>
      <c r="I19" s="254"/>
      <c r="J19" s="254"/>
      <c r="K19" s="254"/>
      <c r="L19" s="254"/>
      <c r="M19" s="254"/>
      <c r="N19" s="254"/>
      <c r="O19" s="254"/>
      <c r="P19" s="254"/>
      <c r="Q19" s="254"/>
      <c r="R19" s="69"/>
      <c r="S19" s="66"/>
      <c r="T19" s="66"/>
    </row>
    <row r="20" spans="1:20">
      <c r="A20" s="67"/>
      <c r="B20" s="254"/>
      <c r="C20" s="254"/>
      <c r="D20" s="254"/>
      <c r="E20" s="254"/>
      <c r="F20" s="254"/>
      <c r="G20" s="254"/>
      <c r="H20" s="254"/>
      <c r="I20" s="254"/>
      <c r="J20" s="254"/>
      <c r="K20" s="254"/>
      <c r="L20" s="254"/>
      <c r="M20" s="254"/>
      <c r="N20" s="254"/>
      <c r="O20" s="254"/>
      <c r="P20" s="254"/>
      <c r="Q20" s="254"/>
      <c r="R20" s="69"/>
      <c r="S20" s="66"/>
      <c r="T20" s="66"/>
    </row>
    <row r="21" spans="1:20" ht="9" customHeight="1">
      <c r="A21" s="67"/>
      <c r="B21" s="67"/>
      <c r="C21" s="67"/>
      <c r="D21" s="67"/>
      <c r="E21" s="67"/>
      <c r="F21" s="67"/>
      <c r="G21" s="67"/>
      <c r="H21" s="67"/>
      <c r="I21" s="67"/>
      <c r="J21" s="67"/>
      <c r="K21" s="67"/>
      <c r="L21" s="67"/>
      <c r="M21" s="67"/>
      <c r="N21" s="67"/>
      <c r="O21" s="67"/>
      <c r="P21" s="67"/>
      <c r="Q21" s="67"/>
      <c r="R21" s="67"/>
      <c r="S21" s="66"/>
      <c r="T21" s="66"/>
    </row>
    <row r="22" spans="1:20">
      <c r="A22" s="67"/>
      <c r="B22" s="67" t="s">
        <v>114</v>
      </c>
      <c r="C22" s="67"/>
      <c r="D22" s="67"/>
      <c r="E22" s="67"/>
      <c r="F22" s="67"/>
      <c r="G22" s="67"/>
      <c r="H22" s="67"/>
      <c r="I22" s="67"/>
      <c r="J22" s="67"/>
      <c r="K22" s="67"/>
      <c r="L22" s="67"/>
      <c r="M22" s="67"/>
      <c r="N22" s="67"/>
      <c r="O22" s="67"/>
      <c r="P22" s="67"/>
      <c r="Q22" s="67"/>
      <c r="R22" s="67"/>
      <c r="S22" s="66"/>
      <c r="T22" s="66"/>
    </row>
    <row r="23" spans="1:20" ht="8.25" customHeight="1">
      <c r="A23" s="67"/>
      <c r="B23" s="67"/>
      <c r="C23" s="67"/>
      <c r="D23" s="67"/>
      <c r="E23" s="67"/>
      <c r="F23" s="67"/>
      <c r="G23" s="67"/>
      <c r="H23" s="67"/>
      <c r="I23" s="67"/>
      <c r="J23" s="67"/>
      <c r="K23" s="67"/>
      <c r="L23" s="67"/>
      <c r="M23" s="67"/>
      <c r="N23" s="67"/>
      <c r="O23" s="67"/>
      <c r="P23" s="67"/>
      <c r="Q23" s="67"/>
      <c r="R23" s="67"/>
      <c r="S23" s="66"/>
      <c r="T23" s="66"/>
    </row>
    <row r="24" spans="1:20" ht="14.25" customHeight="1">
      <c r="A24" s="67"/>
      <c r="B24" s="188" t="s">
        <v>133</v>
      </c>
      <c r="C24" s="189"/>
      <c r="D24" s="189"/>
      <c r="E24" s="189"/>
      <c r="F24" s="189"/>
      <c r="G24" s="189"/>
      <c r="H24" s="189"/>
      <c r="I24" s="190"/>
      <c r="J24" s="233"/>
      <c r="K24" s="237"/>
      <c r="L24" s="237"/>
      <c r="M24" s="237"/>
      <c r="N24" s="237"/>
      <c r="O24" s="237"/>
      <c r="P24" s="237"/>
      <c r="Q24" s="238"/>
      <c r="R24" s="67"/>
      <c r="S24" s="66"/>
      <c r="T24" s="66"/>
    </row>
    <row r="25" spans="1:20" ht="14.25" customHeight="1">
      <c r="A25" s="67"/>
      <c r="B25" s="246"/>
      <c r="C25" s="255"/>
      <c r="D25" s="255"/>
      <c r="E25" s="255"/>
      <c r="F25" s="255"/>
      <c r="G25" s="255"/>
      <c r="H25" s="255"/>
      <c r="I25" s="248"/>
      <c r="J25" s="239"/>
      <c r="K25" s="240"/>
      <c r="L25" s="240"/>
      <c r="M25" s="240"/>
      <c r="N25" s="240"/>
      <c r="O25" s="240"/>
      <c r="P25" s="240"/>
      <c r="Q25" s="241"/>
      <c r="R25" s="67"/>
      <c r="S25" s="66"/>
      <c r="T25" s="66"/>
    </row>
    <row r="26" spans="1:20" ht="14.25" customHeight="1">
      <c r="A26" s="67"/>
      <c r="B26" s="246"/>
      <c r="C26" s="255"/>
      <c r="D26" s="255"/>
      <c r="E26" s="255"/>
      <c r="F26" s="255"/>
      <c r="G26" s="255"/>
      <c r="H26" s="255"/>
      <c r="I26" s="248"/>
      <c r="J26" s="239"/>
      <c r="K26" s="240"/>
      <c r="L26" s="240"/>
      <c r="M26" s="240"/>
      <c r="N26" s="240"/>
      <c r="O26" s="240"/>
      <c r="P26" s="240"/>
      <c r="Q26" s="241"/>
      <c r="R26" s="67"/>
      <c r="S26" s="66"/>
      <c r="T26" s="66"/>
    </row>
    <row r="27" spans="1:20" ht="14.25" customHeight="1">
      <c r="A27" s="67"/>
      <c r="B27" s="191"/>
      <c r="C27" s="192"/>
      <c r="D27" s="192"/>
      <c r="E27" s="192"/>
      <c r="F27" s="192"/>
      <c r="G27" s="192"/>
      <c r="H27" s="192"/>
      <c r="I27" s="193"/>
      <c r="J27" s="234"/>
      <c r="K27" s="242"/>
      <c r="L27" s="242"/>
      <c r="M27" s="242"/>
      <c r="N27" s="242"/>
      <c r="O27" s="242"/>
      <c r="P27" s="242"/>
      <c r="Q27" s="243"/>
      <c r="R27" s="67"/>
      <c r="S27" s="66"/>
      <c r="T27" s="66"/>
    </row>
    <row r="28" spans="1:20" ht="14.25" customHeight="1">
      <c r="A28" s="67"/>
      <c r="B28" s="188" t="s">
        <v>158</v>
      </c>
      <c r="C28" s="189"/>
      <c r="D28" s="189"/>
      <c r="E28" s="189"/>
      <c r="F28" s="189"/>
      <c r="G28" s="189"/>
      <c r="H28" s="189"/>
      <c r="I28" s="190"/>
      <c r="J28" s="233"/>
      <c r="K28" s="244"/>
      <c r="L28" s="244"/>
      <c r="M28" s="244"/>
      <c r="N28" s="244"/>
      <c r="O28" s="244"/>
      <c r="P28" s="244"/>
      <c r="Q28" s="245"/>
      <c r="R28" s="67"/>
      <c r="S28" s="66"/>
      <c r="T28" s="66"/>
    </row>
    <row r="29" spans="1:20" ht="14.25" customHeight="1">
      <c r="A29" s="67"/>
      <c r="B29" s="246"/>
      <c r="C29" s="247"/>
      <c r="D29" s="247"/>
      <c r="E29" s="247"/>
      <c r="F29" s="247"/>
      <c r="G29" s="247"/>
      <c r="H29" s="247"/>
      <c r="I29" s="248"/>
      <c r="J29" s="239"/>
      <c r="K29" s="249"/>
      <c r="L29" s="249"/>
      <c r="M29" s="249"/>
      <c r="N29" s="249"/>
      <c r="O29" s="249"/>
      <c r="P29" s="249"/>
      <c r="Q29" s="250"/>
      <c r="R29" s="67"/>
      <c r="S29" s="66"/>
      <c r="T29" s="66"/>
    </row>
    <row r="30" spans="1:20" ht="14.25" customHeight="1">
      <c r="A30" s="67"/>
      <c r="B30" s="246"/>
      <c r="C30" s="247"/>
      <c r="D30" s="247"/>
      <c r="E30" s="247"/>
      <c r="F30" s="247"/>
      <c r="G30" s="247"/>
      <c r="H30" s="247"/>
      <c r="I30" s="248"/>
      <c r="J30" s="239"/>
      <c r="K30" s="249"/>
      <c r="L30" s="249"/>
      <c r="M30" s="249"/>
      <c r="N30" s="249"/>
      <c r="O30" s="249"/>
      <c r="P30" s="249"/>
      <c r="Q30" s="250"/>
      <c r="R30" s="67"/>
      <c r="S30" s="66"/>
      <c r="T30" s="66"/>
    </row>
    <row r="31" spans="1:20" ht="14.25" customHeight="1">
      <c r="A31" s="67"/>
      <c r="B31" s="191"/>
      <c r="C31" s="192"/>
      <c r="D31" s="192"/>
      <c r="E31" s="192"/>
      <c r="F31" s="192"/>
      <c r="G31" s="192"/>
      <c r="H31" s="192"/>
      <c r="I31" s="193"/>
      <c r="J31" s="234"/>
      <c r="K31" s="251"/>
      <c r="L31" s="251"/>
      <c r="M31" s="251"/>
      <c r="N31" s="251"/>
      <c r="O31" s="251"/>
      <c r="P31" s="251"/>
      <c r="Q31" s="252"/>
      <c r="R31" s="67"/>
      <c r="S31" s="66"/>
      <c r="T31" s="66"/>
    </row>
    <row r="32" spans="1:20" ht="14.25" customHeight="1">
      <c r="A32" s="67"/>
      <c r="B32" s="188" t="s">
        <v>134</v>
      </c>
      <c r="C32" s="189"/>
      <c r="D32" s="189"/>
      <c r="E32" s="189"/>
      <c r="F32" s="189"/>
      <c r="G32" s="189"/>
      <c r="H32" s="189"/>
      <c r="I32" s="190"/>
      <c r="J32" s="233"/>
      <c r="K32" s="244"/>
      <c r="L32" s="244"/>
      <c r="M32" s="244"/>
      <c r="N32" s="244"/>
      <c r="O32" s="244"/>
      <c r="P32" s="244"/>
      <c r="Q32" s="245"/>
      <c r="R32" s="67"/>
      <c r="S32" s="66"/>
      <c r="T32" s="66"/>
    </row>
    <row r="33" spans="1:20" ht="14.25" customHeight="1">
      <c r="A33" s="67"/>
      <c r="B33" s="246" t="s">
        <v>135</v>
      </c>
      <c r="C33" s="247"/>
      <c r="D33" s="247"/>
      <c r="E33" s="247"/>
      <c r="F33" s="247"/>
      <c r="G33" s="247"/>
      <c r="H33" s="247"/>
      <c r="I33" s="248"/>
      <c r="J33" s="239"/>
      <c r="K33" s="249"/>
      <c r="L33" s="249"/>
      <c r="M33" s="249"/>
      <c r="N33" s="249"/>
      <c r="O33" s="249"/>
      <c r="P33" s="249"/>
      <c r="Q33" s="250"/>
      <c r="R33" s="67"/>
      <c r="S33" s="66"/>
      <c r="T33" s="66"/>
    </row>
    <row r="34" spans="1:20" ht="14.25" customHeight="1">
      <c r="A34" s="67"/>
      <c r="B34" s="191"/>
      <c r="C34" s="192"/>
      <c r="D34" s="192"/>
      <c r="E34" s="192"/>
      <c r="F34" s="192"/>
      <c r="G34" s="192"/>
      <c r="H34" s="192"/>
      <c r="I34" s="193"/>
      <c r="J34" s="234"/>
      <c r="K34" s="251"/>
      <c r="L34" s="251"/>
      <c r="M34" s="251"/>
      <c r="N34" s="251"/>
      <c r="O34" s="251"/>
      <c r="P34" s="251"/>
      <c r="Q34" s="252"/>
      <c r="R34" s="67"/>
      <c r="S34" s="66"/>
      <c r="T34" s="66"/>
    </row>
    <row r="35" spans="1:20" ht="14.25" customHeight="1">
      <c r="A35" s="67"/>
      <c r="B35" s="188" t="s">
        <v>155</v>
      </c>
      <c r="C35" s="189"/>
      <c r="D35" s="189"/>
      <c r="E35" s="189"/>
      <c r="F35" s="189"/>
      <c r="G35" s="189"/>
      <c r="H35" s="189"/>
      <c r="I35" s="190"/>
      <c r="J35" s="233"/>
      <c r="K35" s="237"/>
      <c r="L35" s="237"/>
      <c r="M35" s="237"/>
      <c r="N35" s="237"/>
      <c r="O35" s="237"/>
      <c r="P35" s="237"/>
      <c r="Q35" s="238"/>
      <c r="R35" s="67"/>
      <c r="S35" s="66"/>
      <c r="T35" s="66"/>
    </row>
    <row r="36" spans="1:20" ht="14.25" customHeight="1">
      <c r="A36" s="67"/>
      <c r="B36" s="191"/>
      <c r="C36" s="192"/>
      <c r="D36" s="192"/>
      <c r="E36" s="192"/>
      <c r="F36" s="192"/>
      <c r="G36" s="192"/>
      <c r="H36" s="192"/>
      <c r="I36" s="193"/>
      <c r="J36" s="234"/>
      <c r="K36" s="242"/>
      <c r="L36" s="242"/>
      <c r="M36" s="242"/>
      <c r="N36" s="242"/>
      <c r="O36" s="242"/>
      <c r="P36" s="242"/>
      <c r="Q36" s="243"/>
      <c r="R36" s="67"/>
      <c r="S36" s="66"/>
      <c r="T36" s="66"/>
    </row>
    <row r="37" spans="1:20" ht="14.25" customHeight="1">
      <c r="A37" s="67"/>
      <c r="B37" s="188" t="s">
        <v>157</v>
      </c>
      <c r="C37" s="189"/>
      <c r="D37" s="189"/>
      <c r="E37" s="189"/>
      <c r="F37" s="189"/>
      <c r="G37" s="189"/>
      <c r="H37" s="189"/>
      <c r="I37" s="190"/>
      <c r="J37" s="233"/>
      <c r="K37" s="218"/>
      <c r="L37" s="218"/>
      <c r="M37" s="218"/>
      <c r="N37" s="218"/>
      <c r="O37" s="218"/>
      <c r="P37" s="218"/>
      <c r="Q37" s="219"/>
      <c r="R37" s="67"/>
      <c r="S37" s="66"/>
      <c r="T37" s="66"/>
    </row>
    <row r="38" spans="1:20" ht="14.25" customHeight="1">
      <c r="A38" s="67"/>
      <c r="B38" s="191"/>
      <c r="C38" s="192"/>
      <c r="D38" s="192"/>
      <c r="E38" s="192"/>
      <c r="F38" s="192"/>
      <c r="G38" s="192"/>
      <c r="H38" s="192"/>
      <c r="I38" s="193"/>
      <c r="J38" s="234"/>
      <c r="K38" s="235"/>
      <c r="L38" s="235"/>
      <c r="M38" s="235"/>
      <c r="N38" s="235"/>
      <c r="O38" s="235"/>
      <c r="P38" s="235"/>
      <c r="Q38" s="236"/>
      <c r="R38" s="67"/>
      <c r="S38" s="66"/>
      <c r="T38" s="66"/>
    </row>
    <row r="39" spans="1:20" ht="14.25" customHeight="1">
      <c r="A39" s="67"/>
      <c r="B39" s="204" t="s">
        <v>156</v>
      </c>
      <c r="C39" s="205"/>
      <c r="D39" s="205"/>
      <c r="E39" s="205"/>
      <c r="F39" s="205"/>
      <c r="G39" s="205"/>
      <c r="H39" s="205"/>
      <c r="I39" s="206"/>
      <c r="J39" s="231"/>
      <c r="K39" s="232"/>
      <c r="L39" s="232"/>
      <c r="M39" s="232"/>
      <c r="N39" s="232"/>
      <c r="O39" s="232"/>
      <c r="P39" s="232"/>
      <c r="Q39" s="201"/>
      <c r="R39" s="67"/>
      <c r="S39" s="66"/>
      <c r="T39" s="66"/>
    </row>
    <row r="40" spans="1:20" ht="14.25" customHeight="1">
      <c r="A40" s="67"/>
      <c r="B40" s="224" t="s">
        <v>136</v>
      </c>
      <c r="C40" s="225"/>
      <c r="D40" s="225"/>
      <c r="E40" s="225"/>
      <c r="F40" s="225"/>
      <c r="G40" s="225"/>
      <c r="H40" s="225"/>
      <c r="I40" s="226"/>
      <c r="J40" s="217"/>
      <c r="K40" s="218"/>
      <c r="L40" s="218"/>
      <c r="M40" s="218"/>
      <c r="N40" s="218"/>
      <c r="O40" s="218"/>
      <c r="P40" s="218"/>
      <c r="Q40" s="219"/>
      <c r="R40" s="67"/>
      <c r="S40" s="66"/>
      <c r="T40" s="66"/>
    </row>
    <row r="41" spans="1:20" ht="14.25" customHeight="1">
      <c r="A41" s="67"/>
      <c r="B41" s="227" t="s">
        <v>137</v>
      </c>
      <c r="C41" s="228"/>
      <c r="D41" s="228"/>
      <c r="E41" s="228"/>
      <c r="F41" s="228"/>
      <c r="G41" s="228"/>
      <c r="H41" s="228"/>
      <c r="I41" s="229"/>
      <c r="J41" s="220"/>
      <c r="K41" s="221"/>
      <c r="L41" s="221"/>
      <c r="M41" s="221"/>
      <c r="N41" s="221"/>
      <c r="O41" s="221"/>
      <c r="P41" s="221"/>
      <c r="Q41" s="222"/>
      <c r="R41" s="67"/>
      <c r="S41" s="66"/>
      <c r="T41" s="66"/>
    </row>
    <row r="42" spans="1:20" ht="14.25" customHeight="1">
      <c r="A42" s="67"/>
      <c r="B42" s="227"/>
      <c r="C42" s="228"/>
      <c r="D42" s="228"/>
      <c r="E42" s="228"/>
      <c r="F42" s="228"/>
      <c r="G42" s="228"/>
      <c r="H42" s="228"/>
      <c r="I42" s="229"/>
      <c r="J42" s="220"/>
      <c r="K42" s="221"/>
      <c r="L42" s="221"/>
      <c r="M42" s="221"/>
      <c r="N42" s="221"/>
      <c r="O42" s="221"/>
      <c r="P42" s="221"/>
      <c r="Q42" s="222"/>
      <c r="R42" s="67"/>
      <c r="S42" s="66"/>
      <c r="T42" s="66"/>
    </row>
    <row r="43" spans="1:20" ht="14.25" customHeight="1">
      <c r="A43" s="67"/>
      <c r="B43" s="227"/>
      <c r="C43" s="230"/>
      <c r="D43" s="230"/>
      <c r="E43" s="230"/>
      <c r="F43" s="230"/>
      <c r="G43" s="230"/>
      <c r="H43" s="230"/>
      <c r="I43" s="229"/>
      <c r="J43" s="220"/>
      <c r="K43" s="223"/>
      <c r="L43" s="223"/>
      <c r="M43" s="223"/>
      <c r="N43" s="223"/>
      <c r="O43" s="223"/>
      <c r="P43" s="223"/>
      <c r="Q43" s="222"/>
      <c r="R43" s="67"/>
      <c r="S43" s="66"/>
      <c r="T43" s="66"/>
    </row>
    <row r="44" spans="1:20" ht="14.25" customHeight="1">
      <c r="A44" s="67"/>
      <c r="B44" s="213" t="s">
        <v>205</v>
      </c>
      <c r="C44" s="214"/>
      <c r="D44" s="214"/>
      <c r="E44" s="214"/>
      <c r="F44" s="214"/>
      <c r="G44" s="214"/>
      <c r="H44" s="214"/>
      <c r="I44" s="215"/>
      <c r="J44" s="196"/>
      <c r="K44" s="216"/>
      <c r="L44" s="216"/>
      <c r="M44" s="216"/>
      <c r="N44" s="216"/>
      <c r="O44" s="216"/>
      <c r="P44" s="216"/>
      <c r="Q44" s="216"/>
      <c r="R44" s="67"/>
      <c r="S44" s="66"/>
      <c r="T44" s="66"/>
    </row>
    <row r="45" spans="1:20" ht="14.25" customHeight="1">
      <c r="A45" s="67"/>
      <c r="B45" s="213" t="s">
        <v>138</v>
      </c>
      <c r="C45" s="214"/>
      <c r="D45" s="214"/>
      <c r="E45" s="214"/>
      <c r="F45" s="214"/>
      <c r="G45" s="214"/>
      <c r="H45" s="214"/>
      <c r="I45" s="215"/>
      <c r="J45" s="210"/>
      <c r="K45" s="211"/>
      <c r="L45" s="211"/>
      <c r="M45" s="211"/>
      <c r="N45" s="211"/>
      <c r="O45" s="211"/>
      <c r="P45" s="211"/>
      <c r="Q45" s="212"/>
      <c r="R45" s="67"/>
      <c r="S45" s="66"/>
      <c r="T45" s="66"/>
    </row>
    <row r="46" spans="1:20" ht="14.25" customHeight="1">
      <c r="A46" s="67"/>
      <c r="B46" s="204" t="s">
        <v>139</v>
      </c>
      <c r="C46" s="205"/>
      <c r="D46" s="205"/>
      <c r="E46" s="205"/>
      <c r="F46" s="205"/>
      <c r="G46" s="205"/>
      <c r="H46" s="205"/>
      <c r="I46" s="206"/>
      <c r="J46" s="207"/>
      <c r="K46" s="208"/>
      <c r="L46" s="208"/>
      <c r="M46" s="208"/>
      <c r="N46" s="208"/>
      <c r="O46" s="208"/>
      <c r="P46" s="208"/>
      <c r="Q46" s="209"/>
      <c r="R46" s="67"/>
      <c r="S46" s="66"/>
      <c r="T46" s="66"/>
    </row>
    <row r="47" spans="1:20" ht="14.25" customHeight="1">
      <c r="A47" s="67"/>
      <c r="B47" s="204" t="s">
        <v>140</v>
      </c>
      <c r="C47" s="205"/>
      <c r="D47" s="205"/>
      <c r="E47" s="205"/>
      <c r="F47" s="205"/>
      <c r="G47" s="205"/>
      <c r="H47" s="205"/>
      <c r="I47" s="206"/>
      <c r="J47" s="207"/>
      <c r="K47" s="208"/>
      <c r="L47" s="208"/>
      <c r="M47" s="208"/>
      <c r="N47" s="208"/>
      <c r="O47" s="208"/>
      <c r="P47" s="208"/>
      <c r="Q47" s="209"/>
      <c r="R47" s="67"/>
      <c r="S47" s="66"/>
      <c r="T47" s="66"/>
    </row>
    <row r="48" spans="1:20" ht="14.25" customHeight="1">
      <c r="A48" s="67"/>
      <c r="B48" s="204" t="s">
        <v>141</v>
      </c>
      <c r="C48" s="205"/>
      <c r="D48" s="205"/>
      <c r="E48" s="205"/>
      <c r="F48" s="205"/>
      <c r="G48" s="205"/>
      <c r="H48" s="205"/>
      <c r="I48" s="206"/>
      <c r="J48" s="207"/>
      <c r="K48" s="208"/>
      <c r="L48" s="208"/>
      <c r="M48" s="208"/>
      <c r="N48" s="208"/>
      <c r="O48" s="208"/>
      <c r="P48" s="208"/>
      <c r="Q48" s="209"/>
      <c r="R48" s="67"/>
      <c r="S48" s="66"/>
      <c r="T48" s="66"/>
    </row>
    <row r="49" spans="1:20" ht="14.25" customHeight="1">
      <c r="A49" s="67"/>
      <c r="B49" s="204" t="s">
        <v>142</v>
      </c>
      <c r="C49" s="205"/>
      <c r="D49" s="205"/>
      <c r="E49" s="205"/>
      <c r="F49" s="205"/>
      <c r="G49" s="205"/>
      <c r="H49" s="205"/>
      <c r="I49" s="206"/>
      <c r="J49" s="207"/>
      <c r="K49" s="208"/>
      <c r="L49" s="208"/>
      <c r="M49" s="208"/>
      <c r="N49" s="208"/>
      <c r="O49" s="208"/>
      <c r="P49" s="208"/>
      <c r="Q49" s="209"/>
      <c r="R49" s="67"/>
      <c r="S49" s="66"/>
      <c r="T49" s="66"/>
    </row>
    <row r="50" spans="1:20" ht="14.25" customHeight="1">
      <c r="A50" s="67"/>
      <c r="B50" s="204" t="s">
        <v>143</v>
      </c>
      <c r="C50" s="205"/>
      <c r="D50" s="205"/>
      <c r="E50" s="205"/>
      <c r="F50" s="205"/>
      <c r="G50" s="205"/>
      <c r="H50" s="205"/>
      <c r="I50" s="206"/>
      <c r="J50" s="207"/>
      <c r="K50" s="208"/>
      <c r="L50" s="208"/>
      <c r="M50" s="208"/>
      <c r="N50" s="208"/>
      <c r="O50" s="208"/>
      <c r="P50" s="208"/>
      <c r="Q50" s="209"/>
      <c r="R50" s="67"/>
      <c r="S50" s="66"/>
      <c r="T50" s="66"/>
    </row>
    <row r="51" spans="1:20">
      <c r="A51" s="67"/>
      <c r="B51" s="203"/>
      <c r="C51" s="203"/>
      <c r="D51" s="203"/>
      <c r="E51" s="203"/>
      <c r="F51" s="203"/>
      <c r="G51" s="203"/>
      <c r="H51" s="203"/>
      <c r="I51" s="203"/>
      <c r="J51" s="67"/>
      <c r="K51" s="67"/>
      <c r="L51" s="67"/>
      <c r="M51" s="67"/>
      <c r="N51" s="67"/>
      <c r="O51" s="67"/>
      <c r="P51" s="67"/>
      <c r="Q51" s="67"/>
      <c r="R51" s="67"/>
      <c r="S51" s="66"/>
      <c r="T51" s="66"/>
    </row>
    <row r="52" spans="1:20">
      <c r="A52" s="67"/>
      <c r="B52" s="67"/>
      <c r="C52" s="67"/>
      <c r="D52" s="67"/>
      <c r="E52" s="67"/>
      <c r="F52" s="67"/>
      <c r="G52" s="67"/>
      <c r="H52" s="67"/>
      <c r="I52" s="67"/>
      <c r="J52" s="67"/>
      <c r="K52" s="67"/>
      <c r="L52" s="67"/>
      <c r="M52" s="67"/>
      <c r="N52" s="67"/>
      <c r="O52" s="67"/>
      <c r="P52" s="67"/>
      <c r="Q52" s="67"/>
      <c r="R52" s="67"/>
      <c r="S52" s="66"/>
      <c r="T52" s="66"/>
    </row>
    <row r="53" spans="1:20">
      <c r="B53" s="66"/>
      <c r="C53" s="66"/>
      <c r="D53" s="66"/>
      <c r="E53" s="66"/>
      <c r="F53" s="66"/>
      <c r="G53" s="66"/>
      <c r="H53" s="66"/>
      <c r="I53" s="66"/>
      <c r="J53" s="66"/>
      <c r="K53" s="66"/>
      <c r="L53" s="66"/>
      <c r="M53" s="66"/>
      <c r="N53" s="66"/>
      <c r="O53" s="66"/>
      <c r="P53" s="66"/>
      <c r="Q53" s="66"/>
      <c r="R53" s="66"/>
      <c r="S53" s="66"/>
      <c r="T53" s="66"/>
    </row>
    <row r="54" spans="1:20">
      <c r="B54" s="66"/>
      <c r="C54" s="66"/>
      <c r="D54" s="66"/>
      <c r="E54" s="66"/>
      <c r="F54" s="66"/>
      <c r="G54" s="66"/>
      <c r="H54" s="66"/>
      <c r="I54" s="66"/>
      <c r="J54" s="66"/>
      <c r="K54" s="66"/>
      <c r="L54" s="66"/>
      <c r="M54" s="66"/>
      <c r="N54" s="66"/>
      <c r="O54" s="66"/>
      <c r="P54" s="66"/>
      <c r="Q54" s="66"/>
      <c r="R54" s="66"/>
      <c r="S54" s="66"/>
      <c r="T54" s="66"/>
    </row>
    <row r="55" spans="1:20">
      <c r="B55" s="66"/>
      <c r="C55" s="66"/>
      <c r="D55" s="66"/>
      <c r="E55" s="66"/>
      <c r="F55" s="66"/>
      <c r="G55" s="66"/>
      <c r="H55" s="66"/>
      <c r="I55" s="66"/>
      <c r="J55" s="66"/>
      <c r="K55" s="66"/>
      <c r="L55" s="66"/>
      <c r="M55" s="66"/>
      <c r="N55" s="66"/>
      <c r="O55" s="66"/>
      <c r="P55" s="66"/>
      <c r="Q55" s="66"/>
      <c r="R55" s="66"/>
      <c r="S55" s="66"/>
      <c r="T55" s="66"/>
    </row>
    <row r="56" spans="1:20">
      <c r="B56" s="66"/>
      <c r="C56" s="66"/>
      <c r="D56" s="66"/>
      <c r="E56" s="66"/>
      <c r="F56" s="66"/>
      <c r="G56" s="66"/>
      <c r="H56" s="66"/>
      <c r="I56" s="66"/>
      <c r="J56" s="66"/>
      <c r="K56" s="66"/>
      <c r="L56" s="66"/>
      <c r="M56" s="66"/>
      <c r="N56" s="66"/>
      <c r="O56" s="66"/>
      <c r="P56" s="66"/>
      <c r="Q56" s="66"/>
      <c r="R56" s="66"/>
      <c r="S56" s="66"/>
      <c r="T56" s="66"/>
    </row>
    <row r="57" spans="1:20">
      <c r="B57" s="66"/>
      <c r="C57" s="66"/>
      <c r="D57" s="66"/>
      <c r="E57" s="66"/>
      <c r="F57" s="66"/>
      <c r="G57" s="66"/>
      <c r="H57" s="66"/>
      <c r="I57" s="66"/>
      <c r="J57" s="66"/>
      <c r="K57" s="66"/>
      <c r="L57" s="66"/>
      <c r="M57" s="66"/>
      <c r="N57" s="66"/>
      <c r="O57" s="66"/>
      <c r="P57" s="66"/>
      <c r="Q57" s="66"/>
      <c r="R57" s="66"/>
      <c r="S57" s="66"/>
      <c r="T57" s="66"/>
    </row>
    <row r="58" spans="1:20">
      <c r="B58" s="66"/>
      <c r="C58" s="66"/>
      <c r="D58" s="66"/>
      <c r="E58" s="66"/>
      <c r="F58" s="66"/>
      <c r="G58" s="66"/>
      <c r="H58" s="66"/>
      <c r="I58" s="66"/>
      <c r="J58" s="66"/>
      <c r="K58" s="66"/>
      <c r="L58" s="66"/>
      <c r="M58" s="66"/>
      <c r="N58" s="66"/>
      <c r="O58" s="66"/>
      <c r="P58" s="66"/>
      <c r="Q58" s="66"/>
      <c r="R58" s="66"/>
      <c r="S58" s="66"/>
      <c r="T58" s="66"/>
    </row>
    <row r="59" spans="1:20">
      <c r="B59" s="66"/>
      <c r="C59" s="66"/>
      <c r="D59" s="66"/>
      <c r="E59" s="66"/>
      <c r="F59" s="66"/>
      <c r="G59" s="66"/>
      <c r="H59" s="66"/>
      <c r="I59" s="66"/>
      <c r="J59" s="66"/>
      <c r="K59" s="66"/>
      <c r="L59" s="66"/>
      <c r="M59" s="66"/>
      <c r="N59" s="66"/>
      <c r="O59" s="66"/>
      <c r="P59" s="66"/>
      <c r="Q59" s="66"/>
      <c r="R59" s="66"/>
      <c r="S59" s="66"/>
      <c r="T59" s="66"/>
    </row>
    <row r="60" spans="1:20">
      <c r="B60" s="66"/>
      <c r="C60" s="66"/>
      <c r="D60" s="66"/>
      <c r="E60" s="66"/>
      <c r="F60" s="66"/>
      <c r="G60" s="66"/>
      <c r="H60" s="66"/>
      <c r="I60" s="66"/>
      <c r="J60" s="66"/>
      <c r="K60" s="66"/>
      <c r="L60" s="66"/>
      <c r="M60" s="66"/>
      <c r="N60" s="66"/>
      <c r="O60" s="66"/>
      <c r="P60" s="66"/>
      <c r="Q60" s="66"/>
      <c r="R60" s="66"/>
      <c r="S60" s="66"/>
      <c r="T60" s="66"/>
    </row>
    <row r="61" spans="1:20">
      <c r="B61" s="66"/>
      <c r="C61" s="66"/>
      <c r="D61" s="66"/>
      <c r="E61" s="66"/>
      <c r="F61" s="66"/>
      <c r="G61" s="66"/>
      <c r="H61" s="66"/>
      <c r="I61" s="66"/>
      <c r="J61" s="66"/>
      <c r="K61" s="66"/>
      <c r="L61" s="66"/>
      <c r="M61" s="66"/>
      <c r="N61" s="66"/>
      <c r="O61" s="66"/>
      <c r="P61" s="66"/>
      <c r="Q61" s="66"/>
      <c r="R61" s="66"/>
      <c r="S61" s="66"/>
      <c r="T61" s="66"/>
    </row>
    <row r="62" spans="1:20">
      <c r="B62" s="66"/>
      <c r="C62" s="66"/>
      <c r="D62" s="66"/>
      <c r="E62" s="66"/>
      <c r="F62" s="66"/>
      <c r="G62" s="66"/>
      <c r="H62" s="66"/>
      <c r="I62" s="66"/>
      <c r="J62" s="66"/>
      <c r="K62" s="66"/>
      <c r="L62" s="66"/>
      <c r="M62" s="66"/>
      <c r="N62" s="66"/>
      <c r="O62" s="66"/>
      <c r="P62" s="66"/>
      <c r="Q62" s="66"/>
      <c r="R62" s="66"/>
      <c r="S62" s="66"/>
      <c r="T62" s="66"/>
    </row>
    <row r="63" spans="1:20">
      <c r="B63" s="66"/>
      <c r="C63" s="66"/>
      <c r="D63" s="66"/>
      <c r="E63" s="66"/>
      <c r="F63" s="66"/>
      <c r="G63" s="66"/>
      <c r="H63" s="66"/>
      <c r="I63" s="66"/>
      <c r="J63" s="66"/>
      <c r="K63" s="66"/>
      <c r="L63" s="66"/>
      <c r="M63" s="66"/>
      <c r="N63" s="66"/>
      <c r="O63" s="66"/>
      <c r="P63" s="66"/>
      <c r="Q63" s="66"/>
      <c r="R63" s="66"/>
      <c r="S63" s="66"/>
      <c r="T63" s="66"/>
    </row>
    <row r="64" spans="1:20">
      <c r="B64" s="66"/>
      <c r="C64" s="66"/>
      <c r="D64" s="66"/>
      <c r="E64" s="66"/>
      <c r="F64" s="66"/>
      <c r="G64" s="66"/>
      <c r="H64" s="66"/>
      <c r="I64" s="66"/>
      <c r="J64" s="66"/>
      <c r="K64" s="66"/>
      <c r="L64" s="66"/>
      <c r="M64" s="66"/>
      <c r="N64" s="66"/>
      <c r="O64" s="66"/>
      <c r="P64" s="66"/>
      <c r="Q64" s="66"/>
      <c r="R64" s="66"/>
      <c r="S64" s="66"/>
      <c r="T64" s="66"/>
    </row>
    <row r="65" spans="2:20">
      <c r="B65" s="66"/>
      <c r="C65" s="66"/>
      <c r="D65" s="66"/>
      <c r="E65" s="66"/>
      <c r="F65" s="66"/>
      <c r="G65" s="66"/>
      <c r="H65" s="66"/>
      <c r="I65" s="66"/>
      <c r="J65" s="66"/>
      <c r="K65" s="66"/>
      <c r="L65" s="66"/>
      <c r="M65" s="66"/>
      <c r="N65" s="66"/>
      <c r="O65" s="66"/>
      <c r="P65" s="66"/>
      <c r="Q65" s="66"/>
      <c r="R65" s="66"/>
      <c r="S65" s="66"/>
      <c r="T65" s="66"/>
    </row>
    <row r="66" spans="2:20">
      <c r="B66" s="66"/>
      <c r="C66" s="66"/>
      <c r="D66" s="66"/>
      <c r="E66" s="66"/>
      <c r="F66" s="66"/>
      <c r="G66" s="66"/>
      <c r="H66" s="66"/>
      <c r="I66" s="66"/>
      <c r="J66" s="66"/>
      <c r="K66" s="66"/>
      <c r="L66" s="66"/>
      <c r="M66" s="66"/>
      <c r="N66" s="66"/>
      <c r="O66" s="66"/>
      <c r="P66" s="66"/>
      <c r="Q66" s="66"/>
      <c r="R66" s="66"/>
      <c r="S66" s="66"/>
      <c r="T66" s="66"/>
    </row>
    <row r="67" spans="2:20">
      <c r="B67" s="66"/>
      <c r="C67" s="66"/>
      <c r="D67" s="66"/>
      <c r="E67" s="66"/>
      <c r="F67" s="66"/>
      <c r="G67" s="66"/>
      <c r="H67" s="66"/>
      <c r="I67" s="66"/>
      <c r="J67" s="66"/>
      <c r="K67" s="66"/>
      <c r="L67" s="66"/>
      <c r="M67" s="66"/>
      <c r="N67" s="66"/>
      <c r="O67" s="66"/>
      <c r="P67" s="66"/>
      <c r="Q67" s="66"/>
      <c r="R67" s="66"/>
      <c r="S67" s="66"/>
      <c r="T67" s="66"/>
    </row>
    <row r="68" spans="2:20">
      <c r="B68" s="66"/>
      <c r="C68" s="66"/>
      <c r="D68" s="66"/>
      <c r="E68" s="66"/>
      <c r="F68" s="66"/>
      <c r="G68" s="66"/>
      <c r="H68" s="66"/>
      <c r="I68" s="66"/>
      <c r="J68" s="66"/>
      <c r="K68" s="66"/>
      <c r="L68" s="66"/>
      <c r="M68" s="66"/>
      <c r="N68" s="66"/>
      <c r="O68" s="66"/>
      <c r="P68" s="66"/>
      <c r="Q68" s="66"/>
      <c r="R68" s="66"/>
      <c r="S68" s="66"/>
      <c r="T68" s="66"/>
    </row>
  </sheetData>
  <sheetProtection sheet="1" objects="1" scenarios="1"/>
  <mergeCells count="82">
    <mergeCell ref="B28:I31"/>
    <mergeCell ref="J28:Q28"/>
    <mergeCell ref="J29:Q29"/>
    <mergeCell ref="J30:Q30"/>
    <mergeCell ref="J31:Q31"/>
    <mergeCell ref="B7:D7"/>
    <mergeCell ref="K7:Q7"/>
    <mergeCell ref="K8:Q8"/>
    <mergeCell ref="K9:Q9"/>
    <mergeCell ref="K10:Q10"/>
    <mergeCell ref="B4:Q5"/>
    <mergeCell ref="B19:Q20"/>
    <mergeCell ref="B24:I27"/>
    <mergeCell ref="F12:H12"/>
    <mergeCell ref="F13:H13"/>
    <mergeCell ref="F15:H15"/>
    <mergeCell ref="B10:D10"/>
    <mergeCell ref="B9:D9"/>
    <mergeCell ref="B8:D8"/>
    <mergeCell ref="B33:I34"/>
    <mergeCell ref="J33:Q33"/>
    <mergeCell ref="J27:Q27"/>
    <mergeCell ref="J34:Q34"/>
    <mergeCell ref="B11:D11"/>
    <mergeCell ref="I11:J11"/>
    <mergeCell ref="F11:H11"/>
    <mergeCell ref="B32:I32"/>
    <mergeCell ref="B14:D14"/>
    <mergeCell ref="B15:D15"/>
    <mergeCell ref="I9:J9"/>
    <mergeCell ref="I10:J10"/>
    <mergeCell ref="K15:Q15"/>
    <mergeCell ref="I12:J12"/>
    <mergeCell ref="K13:Q13"/>
    <mergeCell ref="K14:Q14"/>
    <mergeCell ref="I13:J13"/>
    <mergeCell ref="I14:J14"/>
    <mergeCell ref="I15:J15"/>
    <mergeCell ref="K11:Q11"/>
    <mergeCell ref="J24:Q24"/>
    <mergeCell ref="J25:Q25"/>
    <mergeCell ref="J26:Q26"/>
    <mergeCell ref="J35:Q35"/>
    <mergeCell ref="J36:Q36"/>
    <mergeCell ref="J32:Q32"/>
    <mergeCell ref="K12:Q12"/>
    <mergeCell ref="J43:Q43"/>
    <mergeCell ref="B40:I40"/>
    <mergeCell ref="B41:I43"/>
    <mergeCell ref="J39:Q39"/>
    <mergeCell ref="J41:Q41"/>
    <mergeCell ref="J37:Q37"/>
    <mergeCell ref="J38:Q38"/>
    <mergeCell ref="J45:Q45"/>
    <mergeCell ref="B46:I46"/>
    <mergeCell ref="J46:Q46"/>
    <mergeCell ref="B45:I45"/>
    <mergeCell ref="B37:I38"/>
    <mergeCell ref="B39:I39"/>
    <mergeCell ref="J44:Q44"/>
    <mergeCell ref="B44:I44"/>
    <mergeCell ref="J40:Q40"/>
    <mergeCell ref="J42:Q42"/>
    <mergeCell ref="B51:I51"/>
    <mergeCell ref="B47:I47"/>
    <mergeCell ref="B49:I49"/>
    <mergeCell ref="J49:Q49"/>
    <mergeCell ref="B50:I50"/>
    <mergeCell ref="J50:Q50"/>
    <mergeCell ref="J47:Q47"/>
    <mergeCell ref="B48:I48"/>
    <mergeCell ref="J48:Q48"/>
    <mergeCell ref="B35:I36"/>
    <mergeCell ref="I7:J7"/>
    <mergeCell ref="I8:J8"/>
    <mergeCell ref="F7:H7"/>
    <mergeCell ref="F8:H8"/>
    <mergeCell ref="F9:H9"/>
    <mergeCell ref="F10:H10"/>
    <mergeCell ref="F14:H14"/>
    <mergeCell ref="B13:D13"/>
    <mergeCell ref="B12:D12"/>
  </mergeCells>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5.xml><?xml version="1.0" encoding="utf-8"?>
<worksheet xmlns="http://schemas.openxmlformats.org/spreadsheetml/2006/main" xmlns:r="http://schemas.openxmlformats.org/officeDocument/2006/relationships">
  <sheetPr codeName="Sheet5"/>
  <dimension ref="A1:AJ200"/>
  <sheetViews>
    <sheetView topLeftCell="C4" zoomScale="75" workbookViewId="0">
      <selection activeCell="R24" sqref="R24"/>
    </sheetView>
  </sheetViews>
  <sheetFormatPr defaultRowHeight="15.75" customHeight="1" zeroHeight="1"/>
  <cols>
    <col min="1" max="1" width="4" style="18" customWidth="1"/>
    <col min="2" max="2" width="30.28515625" style="115" customWidth="1"/>
    <col min="3" max="3" width="10.28515625" style="115" customWidth="1"/>
    <col min="4" max="4" width="16.42578125" style="115" customWidth="1"/>
    <col min="5" max="5" width="6.28515625" style="115" customWidth="1"/>
    <col min="6" max="6" width="8" style="115" customWidth="1"/>
    <col min="7" max="7" width="9.7109375" style="115" customWidth="1"/>
    <col min="8" max="8" width="6.85546875" style="115" customWidth="1"/>
    <col min="9" max="9" width="14.42578125" style="115" customWidth="1"/>
    <col min="10" max="10" width="7.5703125" style="115" hidden="1" customWidth="1"/>
    <col min="11" max="11" width="7.42578125" style="115" hidden="1" customWidth="1"/>
    <col min="12" max="12" width="13.5703125" style="115" customWidth="1"/>
    <col min="13" max="13" width="7.85546875" style="115" hidden="1" customWidth="1"/>
    <col min="14" max="14" width="5.85546875" style="115" hidden="1" customWidth="1"/>
    <col min="15" max="15" width="14.85546875" style="115" customWidth="1"/>
    <col min="16" max="16" width="7.42578125" style="115" hidden="1" customWidth="1"/>
    <col min="17" max="17" width="5.7109375" style="115" hidden="1" customWidth="1"/>
    <col min="18" max="18" width="15.28515625" style="115" customWidth="1"/>
    <col min="19" max="19" width="7.28515625" style="115" hidden="1" customWidth="1"/>
    <col min="20" max="20" width="5.85546875" style="115" hidden="1" customWidth="1"/>
    <col min="21" max="21" width="16.140625" style="115" customWidth="1"/>
    <col min="22" max="22" width="8" style="115" hidden="1" customWidth="1"/>
    <col min="23" max="23" width="5.85546875" style="115" hidden="1" customWidth="1"/>
    <col min="24" max="24" width="9.7109375" style="115" customWidth="1"/>
    <col min="25" max="26" width="9.42578125" style="115" customWidth="1"/>
    <col min="27" max="27" width="15" style="115" customWidth="1"/>
    <col min="28" max="28" width="9.140625" style="18" hidden="1" customWidth="1"/>
    <col min="29" max="36" width="9.140625" style="18"/>
    <col min="37" max="16384" width="9.140625" style="115"/>
  </cols>
  <sheetData>
    <row r="1" spans="1:36" s="18" customFormat="1" ht="15.75" customHeight="1"/>
    <row r="2" spans="1:36" s="18" customFormat="1" ht="15.75" customHeight="1">
      <c r="B2" s="30" t="str">
        <f ca="1">CONCATENATE('GENERAL GUIDELINES &amp; SITE INFO'!E27," - monthly returns of biomass and anti-parasitic usage")</f>
        <v>Scottish Seafarms Ltd - monthly returns of biomass and anti-parasitic usage</v>
      </c>
    </row>
    <row r="3" spans="1:36" s="18" customFormat="1" ht="15.75" customHeight="1">
      <c r="B3" s="41"/>
    </row>
    <row r="4" spans="1:36" s="18" customFormat="1" ht="15.75" customHeight="1">
      <c r="B4" s="30" t="str">
        <f ca="1">CONCATENATE("Please complete and return by ",'GENERAL GUIDELINES &amp; SITE INFO'!F32)</f>
        <v xml:space="preserve">Please complete and return by 15 Apr 2011; </v>
      </c>
    </row>
    <row r="5" spans="1:36" s="18" customFormat="1" ht="15.75" customHeight="1">
      <c r="B5" s="41"/>
      <c r="AA5" s="127" t="s">
        <v>176</v>
      </c>
    </row>
    <row r="6" spans="1:36" ht="27.75" customHeight="1">
      <c r="B6" s="269" t="s">
        <v>0</v>
      </c>
      <c r="C6" s="269" t="s">
        <v>1</v>
      </c>
      <c r="D6" s="269" t="s">
        <v>203</v>
      </c>
      <c r="E6" s="271" t="s">
        <v>56</v>
      </c>
      <c r="F6" s="258" t="s">
        <v>18</v>
      </c>
      <c r="G6" s="258" t="s">
        <v>208</v>
      </c>
      <c r="H6" s="258" t="s">
        <v>2</v>
      </c>
      <c r="I6" s="264" t="s">
        <v>199</v>
      </c>
      <c r="J6" s="265"/>
      <c r="K6" s="266"/>
      <c r="L6" s="266"/>
      <c r="M6" s="266"/>
      <c r="N6" s="266"/>
      <c r="O6" s="266"/>
      <c r="P6" s="266"/>
      <c r="Q6" s="266"/>
      <c r="R6" s="266"/>
      <c r="S6" s="266"/>
      <c r="T6" s="266"/>
      <c r="U6" s="267"/>
      <c r="V6" s="267"/>
      <c r="W6" s="268"/>
      <c r="X6" s="256" t="s">
        <v>60</v>
      </c>
      <c r="Y6" s="262" t="s">
        <v>57</v>
      </c>
      <c r="Z6" s="263"/>
      <c r="AA6" s="260" t="s">
        <v>177</v>
      </c>
    </row>
    <row r="7" spans="1:36" s="114" customFormat="1" ht="53.25" customHeight="1">
      <c r="A7" s="99"/>
      <c r="B7" s="259"/>
      <c r="C7" s="259"/>
      <c r="D7" s="259"/>
      <c r="E7" s="272"/>
      <c r="F7" s="270"/>
      <c r="G7" s="259"/>
      <c r="H7" s="259"/>
      <c r="I7" s="35" t="s">
        <v>178</v>
      </c>
      <c r="J7" s="31" t="s">
        <v>66</v>
      </c>
      <c r="K7" s="1" t="s">
        <v>3</v>
      </c>
      <c r="L7" s="1" t="s">
        <v>179</v>
      </c>
      <c r="M7" s="1" t="s">
        <v>67</v>
      </c>
      <c r="N7" s="1" t="s">
        <v>3</v>
      </c>
      <c r="O7" s="1" t="s">
        <v>180</v>
      </c>
      <c r="P7" s="1" t="s">
        <v>68</v>
      </c>
      <c r="Q7" s="1" t="s">
        <v>3</v>
      </c>
      <c r="R7" s="1" t="s">
        <v>163</v>
      </c>
      <c r="S7" s="36" t="s">
        <v>69</v>
      </c>
      <c r="T7" s="36" t="s">
        <v>3</v>
      </c>
      <c r="U7" s="1" t="s">
        <v>195</v>
      </c>
      <c r="V7" s="36" t="s">
        <v>196</v>
      </c>
      <c r="W7" s="36" t="s">
        <v>3</v>
      </c>
      <c r="X7" s="256"/>
      <c r="Y7" s="37" t="s">
        <v>58</v>
      </c>
      <c r="Z7" s="37" t="s">
        <v>59</v>
      </c>
      <c r="AA7" s="261"/>
      <c r="AB7" s="99"/>
      <c r="AC7" s="99"/>
      <c r="AD7" s="99"/>
      <c r="AE7" s="99"/>
      <c r="AF7" s="99"/>
      <c r="AG7" s="99"/>
      <c r="AH7" s="99"/>
      <c r="AI7" s="99"/>
      <c r="AJ7" s="99"/>
    </row>
    <row r="8" spans="1:36" ht="15.75" customHeight="1">
      <c r="B8" s="136" t="s">
        <v>215</v>
      </c>
      <c r="C8" s="137" t="s">
        <v>216</v>
      </c>
      <c r="D8" s="137" t="s">
        <v>217</v>
      </c>
      <c r="E8" s="138" t="s">
        <v>234</v>
      </c>
      <c r="F8" s="143">
        <v>399</v>
      </c>
      <c r="G8" s="151">
        <v>968</v>
      </c>
      <c r="H8" s="152" t="str">
        <f>IF((F8&gt;G8),((F8-G8)/G8),"")</f>
        <v/>
      </c>
      <c r="I8" s="144"/>
      <c r="J8" s="44">
        <f>I8*10</f>
        <v>0</v>
      </c>
      <c r="K8" s="44">
        <f>IF(B8="","",[1]Jan!J8)</f>
        <v>0</v>
      </c>
      <c r="L8" s="5"/>
      <c r="M8" s="44">
        <f>L8/2</f>
        <v>0</v>
      </c>
      <c r="N8" s="44">
        <f>IF(B8="","",[1]Jan!M8)</f>
        <v>0</v>
      </c>
      <c r="O8" s="5"/>
      <c r="P8" s="44">
        <f>O8</f>
        <v>0</v>
      </c>
      <c r="Q8" s="44">
        <f>IF(B8="","",[1]Jan!P8)</f>
        <v>0</v>
      </c>
      <c r="R8" s="5"/>
      <c r="S8" s="44">
        <f>R8/500</f>
        <v>0</v>
      </c>
      <c r="T8" s="45">
        <f>IF(B8="","",[1]Jan!S8)</f>
        <v>0</v>
      </c>
      <c r="U8" s="5"/>
      <c r="V8" s="45">
        <f>U8*10</f>
        <v>0</v>
      </c>
      <c r="W8" s="45">
        <f>IF(B8="","",[1]Jan!V8)</f>
        <v>0</v>
      </c>
      <c r="X8" s="65">
        <v>64400</v>
      </c>
      <c r="Y8" s="65">
        <v>760</v>
      </c>
      <c r="Z8" s="65">
        <v>1170</v>
      </c>
      <c r="AA8" s="65"/>
      <c r="AB8" s="18">
        <f>(R8/F8)/175</f>
        <v>0</v>
      </c>
    </row>
    <row r="9" spans="1:36" ht="15.75" customHeight="1">
      <c r="B9" s="139" t="s">
        <v>219</v>
      </c>
      <c r="C9" s="135" t="s">
        <v>220</v>
      </c>
      <c r="D9" s="135" t="s">
        <v>221</v>
      </c>
      <c r="E9" s="140" t="s">
        <v>234</v>
      </c>
      <c r="F9" s="143">
        <v>0</v>
      </c>
      <c r="G9" s="153">
        <v>800</v>
      </c>
      <c r="H9" s="145" t="str">
        <f t="shared" ref="H9:H14" si="0">IF((F9&gt;G9),((F9-G9)/G9),"")</f>
        <v/>
      </c>
      <c r="I9" s="144"/>
      <c r="J9" s="44">
        <f t="shared" ref="J9:J14" si="1">I9*10</f>
        <v>0</v>
      </c>
      <c r="K9" s="44">
        <f>IF(B9="","",[1]Jan!J9)</f>
        <v>0</v>
      </c>
      <c r="L9" s="5"/>
      <c r="M9" s="44">
        <f t="shared" ref="M9:M14" si="2">L9/2</f>
        <v>0</v>
      </c>
      <c r="N9" s="44">
        <f>IF(B9="","",[1]Jan!M9)</f>
        <v>0</v>
      </c>
      <c r="O9" s="5"/>
      <c r="P9" s="44">
        <f t="shared" ref="P9:P14" si="3">O9</f>
        <v>0</v>
      </c>
      <c r="Q9" s="44">
        <f>IF(B9="","",[1]Jan!P9)</f>
        <v>0</v>
      </c>
      <c r="R9" s="5"/>
      <c r="S9" s="44">
        <f t="shared" ref="S9:S14" si="4">R9/500</f>
        <v>0</v>
      </c>
      <c r="T9" s="45">
        <f>IF(B9="","",[1]Jan!S9)</f>
        <v>0</v>
      </c>
      <c r="U9" s="134"/>
      <c r="V9" s="45">
        <f t="shared" ref="V9:V14" si="5">U9*10</f>
        <v>0</v>
      </c>
      <c r="W9" s="45">
        <f>IF(B9="","",[1]Jan!V9)</f>
        <v>0</v>
      </c>
      <c r="X9" s="65"/>
      <c r="Y9" s="65"/>
      <c r="Z9" s="65"/>
      <c r="AA9" s="65"/>
      <c r="AB9" s="18" t="e">
        <f t="shared" ref="AB9:AB72" si="6">(R9/F9)/175</f>
        <v>#DIV/0!</v>
      </c>
    </row>
    <row r="10" spans="1:36" ht="15.75" customHeight="1">
      <c r="B10" s="139" t="s">
        <v>222</v>
      </c>
      <c r="C10" s="135" t="s">
        <v>223</v>
      </c>
      <c r="D10" s="135" t="s">
        <v>235</v>
      </c>
      <c r="E10" s="140" t="s">
        <v>234</v>
      </c>
      <c r="F10" s="143">
        <v>0</v>
      </c>
      <c r="G10" s="153">
        <v>800</v>
      </c>
      <c r="H10" s="145" t="str">
        <f t="shared" si="0"/>
        <v/>
      </c>
      <c r="I10" s="144"/>
      <c r="J10" s="44">
        <f t="shared" si="1"/>
        <v>0</v>
      </c>
      <c r="K10" s="44">
        <f>IF(B10="","",[1]Jan!J10)</f>
        <v>0</v>
      </c>
      <c r="L10" s="5"/>
      <c r="M10" s="44">
        <f t="shared" si="2"/>
        <v>0</v>
      </c>
      <c r="N10" s="44">
        <f>IF(B10="","",[1]Jan!M10)</f>
        <v>0</v>
      </c>
      <c r="O10" s="5"/>
      <c r="P10" s="44">
        <f t="shared" si="3"/>
        <v>0</v>
      </c>
      <c r="Q10" s="44">
        <f>IF(B10="","",[1]Jan!P10)</f>
        <v>0</v>
      </c>
      <c r="R10" s="5"/>
      <c r="S10" s="44">
        <f t="shared" si="4"/>
        <v>0</v>
      </c>
      <c r="T10" s="45">
        <f>IF(B10="","",[1]Jan!S10)</f>
        <v>0</v>
      </c>
      <c r="U10" s="134"/>
      <c r="V10" s="45">
        <f t="shared" si="5"/>
        <v>0</v>
      </c>
      <c r="W10" s="45">
        <f>IF(B10="","",[1]Jan!V10)</f>
        <v>0</v>
      </c>
      <c r="X10" s="65"/>
      <c r="Y10" s="65"/>
      <c r="Z10" s="65"/>
      <c r="AA10" s="65"/>
      <c r="AB10" s="18" t="e">
        <f t="shared" si="6"/>
        <v>#DIV/0!</v>
      </c>
    </row>
    <row r="11" spans="1:36" ht="15.75" customHeight="1">
      <c r="B11" s="139" t="s">
        <v>224</v>
      </c>
      <c r="C11" s="135" t="s">
        <v>225</v>
      </c>
      <c r="D11" s="129" t="s">
        <v>236</v>
      </c>
      <c r="E11" s="141" t="s">
        <v>234</v>
      </c>
      <c r="F11" s="143">
        <v>0</v>
      </c>
      <c r="G11" s="146">
        <v>750</v>
      </c>
      <c r="H11" s="145" t="str">
        <f t="shared" si="0"/>
        <v/>
      </c>
      <c r="I11" s="144"/>
      <c r="J11" s="44">
        <f t="shared" si="1"/>
        <v>0</v>
      </c>
      <c r="K11" s="44">
        <f>IF(B11="","",[1]Jan!J11)</f>
        <v>0</v>
      </c>
      <c r="L11" s="5"/>
      <c r="M11" s="44">
        <f t="shared" si="2"/>
        <v>0</v>
      </c>
      <c r="N11" s="44">
        <f>IF(B11="","",[1]Jan!M11)</f>
        <v>0</v>
      </c>
      <c r="O11" s="5"/>
      <c r="P11" s="44">
        <f t="shared" si="3"/>
        <v>0</v>
      </c>
      <c r="Q11" s="44">
        <f>IF(B11="","",[1]Jan!P11)</f>
        <v>0</v>
      </c>
      <c r="R11" s="5"/>
      <c r="S11" s="44">
        <f t="shared" si="4"/>
        <v>0</v>
      </c>
      <c r="T11" s="45">
        <f>IF(B11="","",[1]Jan!S11)</f>
        <v>0</v>
      </c>
      <c r="U11" s="134"/>
      <c r="V11" s="45">
        <f t="shared" si="5"/>
        <v>0</v>
      </c>
      <c r="W11" s="45">
        <f>IF(B11="","",[1]Jan!V11)</f>
        <v>0</v>
      </c>
      <c r="X11" s="65"/>
      <c r="Y11" s="65"/>
      <c r="Z11" s="65"/>
      <c r="AA11" s="65"/>
      <c r="AB11" s="18" t="e">
        <f t="shared" si="6"/>
        <v>#DIV/0!</v>
      </c>
    </row>
    <row r="12" spans="1:36" ht="15.75" customHeight="1">
      <c r="B12" s="139" t="s">
        <v>226</v>
      </c>
      <c r="C12" s="135" t="s">
        <v>227</v>
      </c>
      <c r="D12" s="129" t="s">
        <v>228</v>
      </c>
      <c r="E12" s="141" t="s">
        <v>234</v>
      </c>
      <c r="F12" s="143">
        <v>375</v>
      </c>
      <c r="G12" s="146">
        <v>980</v>
      </c>
      <c r="H12" s="145" t="str">
        <f t="shared" si="0"/>
        <v/>
      </c>
      <c r="I12" s="144"/>
      <c r="J12" s="44">
        <f t="shared" si="1"/>
        <v>0</v>
      </c>
      <c r="K12" s="44">
        <f>IF(B12="","",[1]Jan!J12)</f>
        <v>0</v>
      </c>
      <c r="L12" s="5"/>
      <c r="M12" s="44">
        <f t="shared" si="2"/>
        <v>0</v>
      </c>
      <c r="N12" s="44">
        <f>IF(B12="","",[1]Jan!M12)</f>
        <v>0</v>
      </c>
      <c r="O12" s="5"/>
      <c r="P12" s="44">
        <f t="shared" si="3"/>
        <v>0</v>
      </c>
      <c r="Q12" s="44">
        <f>IF(B12="","",[1]Jan!P12)</f>
        <v>0</v>
      </c>
      <c r="R12" s="5"/>
      <c r="S12" s="44">
        <f t="shared" si="4"/>
        <v>0</v>
      </c>
      <c r="T12" s="45">
        <f>IF(B12="","",[1]Jan!S12)</f>
        <v>0</v>
      </c>
      <c r="U12" s="5"/>
      <c r="V12" s="45">
        <f t="shared" si="5"/>
        <v>0</v>
      </c>
      <c r="W12" s="45">
        <f>IF(B12="","",[1]Jan!V12)</f>
        <v>0</v>
      </c>
      <c r="X12" s="65">
        <v>24225</v>
      </c>
      <c r="Y12" s="65">
        <v>4071</v>
      </c>
      <c r="Z12" s="65">
        <v>21316</v>
      </c>
      <c r="AA12" s="65"/>
      <c r="AB12" s="18">
        <f t="shared" si="6"/>
        <v>0</v>
      </c>
    </row>
    <row r="13" spans="1:36" ht="15.75" customHeight="1">
      <c r="B13" s="139" t="s">
        <v>229</v>
      </c>
      <c r="C13" s="129" t="s">
        <v>230</v>
      </c>
      <c r="D13" s="129" t="s">
        <v>237</v>
      </c>
      <c r="E13" s="141" t="s">
        <v>234</v>
      </c>
      <c r="F13" s="143">
        <v>304</v>
      </c>
      <c r="G13" s="146">
        <v>650</v>
      </c>
      <c r="H13" s="145" t="str">
        <f t="shared" si="0"/>
        <v/>
      </c>
      <c r="I13" s="144"/>
      <c r="J13" s="44">
        <f t="shared" si="1"/>
        <v>0</v>
      </c>
      <c r="K13" s="44">
        <f>IF(B13="","",[1]Jan!J13)</f>
        <v>0</v>
      </c>
      <c r="L13" s="5"/>
      <c r="M13" s="44">
        <f t="shared" si="2"/>
        <v>0</v>
      </c>
      <c r="N13" s="44">
        <f>IF(B13="","",[1]Jan!M13)</f>
        <v>0</v>
      </c>
      <c r="O13" s="5"/>
      <c r="P13" s="44">
        <f t="shared" si="3"/>
        <v>0</v>
      </c>
      <c r="Q13" s="44">
        <f>IF(B13="","",[1]Jan!P13)</f>
        <v>0</v>
      </c>
      <c r="R13" s="5"/>
      <c r="S13" s="44">
        <f t="shared" si="4"/>
        <v>0</v>
      </c>
      <c r="T13" s="45">
        <f>IF(B13="","",[1]Jan!S13)</f>
        <v>0</v>
      </c>
      <c r="U13" s="134"/>
      <c r="V13" s="45">
        <f t="shared" si="5"/>
        <v>0</v>
      </c>
      <c r="W13" s="45">
        <f>IF(B13="","",[1]Jan!V13)</f>
        <v>0</v>
      </c>
      <c r="X13" s="65">
        <v>44400</v>
      </c>
      <c r="Y13" s="65">
        <v>202</v>
      </c>
      <c r="Z13" s="65">
        <v>296</v>
      </c>
      <c r="AA13" s="65"/>
      <c r="AB13" s="18">
        <f t="shared" si="6"/>
        <v>0</v>
      </c>
    </row>
    <row r="14" spans="1:36" ht="15.75" customHeight="1">
      <c r="B14" s="139" t="s">
        <v>231</v>
      </c>
      <c r="C14" s="129" t="s">
        <v>232</v>
      </c>
      <c r="D14" s="129" t="s">
        <v>233</v>
      </c>
      <c r="E14" s="141" t="s">
        <v>234</v>
      </c>
      <c r="F14" s="143">
        <v>129</v>
      </c>
      <c r="G14" s="146">
        <v>1264</v>
      </c>
      <c r="H14" s="145" t="str">
        <f t="shared" si="0"/>
        <v/>
      </c>
      <c r="I14" s="144"/>
      <c r="J14" s="44">
        <f t="shared" si="1"/>
        <v>0</v>
      </c>
      <c r="K14" s="44">
        <f>IF(B14="","",[1]Jan!J14)</f>
        <v>0</v>
      </c>
      <c r="L14" s="5"/>
      <c r="M14" s="44">
        <f t="shared" si="2"/>
        <v>0</v>
      </c>
      <c r="N14" s="44">
        <f>IF(B14="","",[1]Jan!M14)</f>
        <v>0</v>
      </c>
      <c r="O14" s="5"/>
      <c r="P14" s="44">
        <f t="shared" si="3"/>
        <v>0</v>
      </c>
      <c r="Q14" s="44">
        <f>IF(B14="","",[1]Jan!P14)</f>
        <v>0</v>
      </c>
      <c r="R14" s="5"/>
      <c r="S14" s="44">
        <f t="shared" si="4"/>
        <v>0</v>
      </c>
      <c r="T14" s="45">
        <f>IF(B14="","",[1]Jan!S14)</f>
        <v>0</v>
      </c>
      <c r="U14" s="134"/>
      <c r="V14" s="45">
        <f t="shared" si="5"/>
        <v>0</v>
      </c>
      <c r="W14" s="45">
        <f>IF(B14="","",[1]Jan!V14)</f>
        <v>0</v>
      </c>
      <c r="X14" s="65">
        <v>41600</v>
      </c>
      <c r="Y14" s="65">
        <v>4561</v>
      </c>
      <c r="Z14" s="65">
        <v>1322</v>
      </c>
      <c r="AA14" s="65"/>
      <c r="AB14" s="18">
        <f t="shared" si="6"/>
        <v>0</v>
      </c>
    </row>
    <row r="15" spans="1:36" ht="15.75" customHeight="1">
      <c r="B15" s="139"/>
      <c r="C15" s="129"/>
      <c r="D15" s="129"/>
      <c r="E15" s="141"/>
      <c r="F15" s="143"/>
      <c r="G15" s="146"/>
      <c r="H15" s="145" t="str">
        <f t="shared" ref="H15:H25" si="7">IF((F15&gt;G15),((F15-G15)/G15),"")</f>
        <v/>
      </c>
      <c r="I15" s="144"/>
      <c r="J15" s="44">
        <f t="shared" ref="J15:J72" si="8">I15*10</f>
        <v>0</v>
      </c>
      <c r="K15" s="44" t="str">
        <f ca="1">IF(B15="","",Jan!J15)</f>
        <v/>
      </c>
      <c r="L15" s="5"/>
      <c r="M15" s="44">
        <f t="shared" ref="M15:M72" si="9">L15/2</f>
        <v>0</v>
      </c>
      <c r="N15" s="44" t="str">
        <f ca="1">IF(B15="","",Jan!M15)</f>
        <v/>
      </c>
      <c r="O15" s="5"/>
      <c r="P15" s="44">
        <f t="shared" ref="P15:P72" si="10">O15</f>
        <v>0</v>
      </c>
      <c r="Q15" s="44" t="str">
        <f ca="1">IF(B15="","",Jan!P15)</f>
        <v/>
      </c>
      <c r="R15" s="5"/>
      <c r="S15" s="44">
        <f t="shared" ref="S15:S72" si="11">R15/500</f>
        <v>0</v>
      </c>
      <c r="T15" s="45" t="str">
        <f ca="1">IF(B15="","",Jan!S15)</f>
        <v/>
      </c>
      <c r="U15" s="134"/>
      <c r="V15" s="45">
        <f t="shared" ref="V15:V72" si="12">U15*10</f>
        <v>0</v>
      </c>
      <c r="W15" s="45" t="str">
        <f ca="1">IF(B15="","",Jan!V15)</f>
        <v/>
      </c>
      <c r="X15" s="65"/>
      <c r="Y15" s="65"/>
      <c r="Z15" s="65"/>
      <c r="AA15" s="65"/>
      <c r="AB15" s="18" t="e">
        <f t="shared" si="6"/>
        <v>#DIV/0!</v>
      </c>
    </row>
    <row r="16" spans="1:36" ht="15.75" customHeight="1">
      <c r="B16" s="139"/>
      <c r="C16" s="129"/>
      <c r="D16" s="129"/>
      <c r="E16" s="141"/>
      <c r="F16" s="143"/>
      <c r="G16" s="146"/>
      <c r="H16" s="145" t="str">
        <f t="shared" si="7"/>
        <v/>
      </c>
      <c r="I16" s="144"/>
      <c r="J16" s="44">
        <f t="shared" si="8"/>
        <v>0</v>
      </c>
      <c r="K16" s="44" t="str">
        <f ca="1">IF(B16="","",Jan!J16)</f>
        <v/>
      </c>
      <c r="L16" s="5"/>
      <c r="M16" s="44">
        <f t="shared" si="9"/>
        <v>0</v>
      </c>
      <c r="N16" s="44" t="str">
        <f ca="1">IF(B16="","",Jan!M16)</f>
        <v/>
      </c>
      <c r="O16" s="5"/>
      <c r="P16" s="44">
        <f t="shared" si="10"/>
        <v>0</v>
      </c>
      <c r="Q16" s="44" t="str">
        <f ca="1">IF(B16="","",Jan!P16)</f>
        <v/>
      </c>
      <c r="R16" s="5"/>
      <c r="S16" s="44">
        <f t="shared" si="11"/>
        <v>0</v>
      </c>
      <c r="T16" s="45" t="str">
        <f ca="1">IF(B16="","",Jan!S16)</f>
        <v/>
      </c>
      <c r="U16" s="134"/>
      <c r="V16" s="45">
        <f t="shared" si="12"/>
        <v>0</v>
      </c>
      <c r="W16" s="45" t="str">
        <f ca="1">IF(B16="","",Jan!V16)</f>
        <v/>
      </c>
      <c r="X16" s="65"/>
      <c r="Y16" s="65"/>
      <c r="Z16" s="65"/>
      <c r="AA16" s="65"/>
      <c r="AB16" s="18" t="e">
        <f t="shared" si="6"/>
        <v>#DIV/0!</v>
      </c>
    </row>
    <row r="17" spans="2:28" ht="15.75" customHeight="1">
      <c r="B17" s="139"/>
      <c r="C17" s="129"/>
      <c r="D17" s="129"/>
      <c r="E17" s="141"/>
      <c r="F17" s="143"/>
      <c r="G17" s="146"/>
      <c r="H17" s="145" t="str">
        <f t="shared" si="7"/>
        <v/>
      </c>
      <c r="I17" s="144"/>
      <c r="J17" s="44">
        <f t="shared" si="8"/>
        <v>0</v>
      </c>
      <c r="K17" s="44" t="str">
        <f ca="1">IF(B17="","",Jan!J17)</f>
        <v/>
      </c>
      <c r="L17" s="5"/>
      <c r="M17" s="44">
        <f t="shared" si="9"/>
        <v>0</v>
      </c>
      <c r="N17" s="44" t="str">
        <f ca="1">IF(B17="","",Jan!M17)</f>
        <v/>
      </c>
      <c r="O17" s="5"/>
      <c r="P17" s="44">
        <f t="shared" si="10"/>
        <v>0</v>
      </c>
      <c r="Q17" s="44" t="str">
        <f ca="1">IF(B17="","",Jan!P17)</f>
        <v/>
      </c>
      <c r="R17" s="5"/>
      <c r="S17" s="44">
        <f t="shared" si="11"/>
        <v>0</v>
      </c>
      <c r="T17" s="45" t="str">
        <f ca="1">IF(B17="","",Jan!S17)</f>
        <v/>
      </c>
      <c r="U17" s="134"/>
      <c r="V17" s="45">
        <f t="shared" si="12"/>
        <v>0</v>
      </c>
      <c r="W17" s="45" t="str">
        <f ca="1">IF(B17="","",Jan!V17)</f>
        <v/>
      </c>
      <c r="X17" s="65"/>
      <c r="Y17" s="65"/>
      <c r="Z17" s="65"/>
      <c r="AA17" s="65"/>
      <c r="AB17" s="18" t="e">
        <f t="shared" si="6"/>
        <v>#DIV/0!</v>
      </c>
    </row>
    <row r="18" spans="2:28" ht="15.75" customHeight="1">
      <c r="B18" s="139"/>
      <c r="C18" s="129"/>
      <c r="D18" s="129"/>
      <c r="E18" s="141"/>
      <c r="F18" s="143"/>
      <c r="G18" s="146"/>
      <c r="H18" s="145" t="str">
        <f t="shared" si="7"/>
        <v/>
      </c>
      <c r="I18" s="144"/>
      <c r="J18" s="44">
        <f t="shared" si="8"/>
        <v>0</v>
      </c>
      <c r="K18" s="44" t="str">
        <f ca="1">IF(B18="","",Jan!J18)</f>
        <v/>
      </c>
      <c r="L18" s="5"/>
      <c r="M18" s="44">
        <f t="shared" si="9"/>
        <v>0</v>
      </c>
      <c r="N18" s="44" t="str">
        <f ca="1">IF(B18="","",Jan!M18)</f>
        <v/>
      </c>
      <c r="O18" s="5"/>
      <c r="P18" s="44">
        <f t="shared" si="10"/>
        <v>0</v>
      </c>
      <c r="Q18" s="44" t="str">
        <f ca="1">IF(B18="","",Jan!P18)</f>
        <v/>
      </c>
      <c r="R18" s="5"/>
      <c r="S18" s="44">
        <f t="shared" si="11"/>
        <v>0</v>
      </c>
      <c r="T18" s="45" t="str">
        <f ca="1">IF(B18="","",Jan!S18)</f>
        <v/>
      </c>
      <c r="U18" s="134"/>
      <c r="V18" s="45">
        <f t="shared" si="12"/>
        <v>0</v>
      </c>
      <c r="W18" s="45" t="str">
        <f ca="1">IF(B18="","",Jan!V18)</f>
        <v/>
      </c>
      <c r="X18" s="65"/>
      <c r="Y18" s="65"/>
      <c r="Z18" s="65"/>
      <c r="AA18" s="65"/>
      <c r="AB18" s="18" t="e">
        <f t="shared" si="6"/>
        <v>#DIV/0!</v>
      </c>
    </row>
    <row r="19" spans="2:28" ht="15.75" customHeight="1">
      <c r="B19" s="139"/>
      <c r="C19" s="129"/>
      <c r="D19" s="129"/>
      <c r="E19" s="141"/>
      <c r="F19" s="143"/>
      <c r="G19" s="146"/>
      <c r="H19" s="145" t="str">
        <f t="shared" si="7"/>
        <v/>
      </c>
      <c r="I19" s="144"/>
      <c r="J19" s="44">
        <f t="shared" si="8"/>
        <v>0</v>
      </c>
      <c r="K19" s="44" t="str">
        <f ca="1">IF(B19="","",Jan!J19)</f>
        <v/>
      </c>
      <c r="L19" s="5"/>
      <c r="M19" s="44">
        <f t="shared" si="9"/>
        <v>0</v>
      </c>
      <c r="N19" s="44" t="str">
        <f ca="1">IF(B19="","",Jan!M19)</f>
        <v/>
      </c>
      <c r="O19" s="5"/>
      <c r="P19" s="44">
        <f t="shared" si="10"/>
        <v>0</v>
      </c>
      <c r="Q19" s="44" t="str">
        <f ca="1">IF(B19="","",Jan!P19)</f>
        <v/>
      </c>
      <c r="R19" s="5"/>
      <c r="S19" s="44">
        <f t="shared" si="11"/>
        <v>0</v>
      </c>
      <c r="T19" s="45" t="str">
        <f ca="1">IF(B19="","",Jan!S19)</f>
        <v/>
      </c>
      <c r="U19" s="134"/>
      <c r="V19" s="45">
        <f t="shared" si="12"/>
        <v>0</v>
      </c>
      <c r="W19" s="45" t="str">
        <f ca="1">IF(B19="","",Jan!V19)</f>
        <v/>
      </c>
      <c r="X19" s="65"/>
      <c r="Y19" s="65"/>
      <c r="Z19" s="65"/>
      <c r="AA19" s="65"/>
      <c r="AB19" s="18" t="e">
        <f t="shared" si="6"/>
        <v>#DIV/0!</v>
      </c>
    </row>
    <row r="20" spans="2:28" ht="15.75" customHeight="1">
      <c r="B20" s="139"/>
      <c r="C20" s="129"/>
      <c r="D20" s="129"/>
      <c r="E20" s="141"/>
      <c r="F20" s="143"/>
      <c r="G20" s="146"/>
      <c r="H20" s="145" t="str">
        <f t="shared" si="7"/>
        <v/>
      </c>
      <c r="I20" s="144"/>
      <c r="J20" s="44">
        <f t="shared" si="8"/>
        <v>0</v>
      </c>
      <c r="K20" s="44" t="str">
        <f ca="1">IF(B20="","",Jan!J20)</f>
        <v/>
      </c>
      <c r="L20" s="5"/>
      <c r="M20" s="44">
        <f t="shared" si="9"/>
        <v>0</v>
      </c>
      <c r="N20" s="44" t="str">
        <f ca="1">IF(B20="","",Jan!M20)</f>
        <v/>
      </c>
      <c r="O20" s="5"/>
      <c r="P20" s="44">
        <f t="shared" si="10"/>
        <v>0</v>
      </c>
      <c r="Q20" s="44" t="str">
        <f ca="1">IF(B20="","",Jan!P20)</f>
        <v/>
      </c>
      <c r="R20" s="5"/>
      <c r="S20" s="44">
        <f t="shared" si="11"/>
        <v>0</v>
      </c>
      <c r="T20" s="45" t="str">
        <f ca="1">IF(B20="","",Jan!S20)</f>
        <v/>
      </c>
      <c r="U20" s="134"/>
      <c r="V20" s="45">
        <f t="shared" si="12"/>
        <v>0</v>
      </c>
      <c r="W20" s="45" t="str">
        <f ca="1">IF(B20="","",Jan!V20)</f>
        <v/>
      </c>
      <c r="X20" s="65"/>
      <c r="Y20" s="65"/>
      <c r="Z20" s="65"/>
      <c r="AA20" s="65"/>
      <c r="AB20" s="18" t="e">
        <f t="shared" si="6"/>
        <v>#DIV/0!</v>
      </c>
    </row>
    <row r="21" spans="2:28" ht="15.75" customHeight="1">
      <c r="B21" s="139"/>
      <c r="C21" s="129"/>
      <c r="D21" s="129"/>
      <c r="E21" s="141"/>
      <c r="F21" s="143"/>
      <c r="G21" s="146"/>
      <c r="H21" s="145" t="str">
        <f t="shared" si="7"/>
        <v/>
      </c>
      <c r="I21" s="144"/>
      <c r="J21" s="44">
        <f t="shared" si="8"/>
        <v>0</v>
      </c>
      <c r="K21" s="44" t="str">
        <f ca="1">IF(B21="","",Jan!J21)</f>
        <v/>
      </c>
      <c r="L21" s="5"/>
      <c r="M21" s="44">
        <f t="shared" si="9"/>
        <v>0</v>
      </c>
      <c r="N21" s="44" t="str">
        <f ca="1">IF(B21="","",Jan!M21)</f>
        <v/>
      </c>
      <c r="O21" s="5"/>
      <c r="P21" s="44">
        <f t="shared" si="10"/>
        <v>0</v>
      </c>
      <c r="Q21" s="44" t="str">
        <f ca="1">IF(B21="","",Jan!P21)</f>
        <v/>
      </c>
      <c r="R21" s="5"/>
      <c r="S21" s="44">
        <f t="shared" si="11"/>
        <v>0</v>
      </c>
      <c r="T21" s="45" t="str">
        <f ca="1">IF(B21="","",Jan!S21)</f>
        <v/>
      </c>
      <c r="U21" s="134"/>
      <c r="V21" s="45">
        <f t="shared" si="12"/>
        <v>0</v>
      </c>
      <c r="W21" s="45" t="str">
        <f ca="1">IF(B21="","",Jan!V21)</f>
        <v/>
      </c>
      <c r="X21" s="65"/>
      <c r="Y21" s="65"/>
      <c r="Z21" s="65"/>
      <c r="AA21" s="65"/>
      <c r="AB21" s="18" t="e">
        <f t="shared" si="6"/>
        <v>#DIV/0!</v>
      </c>
    </row>
    <row r="22" spans="2:28" ht="15.75" customHeight="1">
      <c r="B22" s="139"/>
      <c r="C22" s="129"/>
      <c r="D22" s="129"/>
      <c r="E22" s="141"/>
      <c r="F22" s="143"/>
      <c r="G22" s="146"/>
      <c r="H22" s="145" t="str">
        <f t="shared" si="7"/>
        <v/>
      </c>
      <c r="I22" s="144"/>
      <c r="J22" s="44">
        <f t="shared" si="8"/>
        <v>0</v>
      </c>
      <c r="K22" s="44" t="str">
        <f ca="1">IF(B22="","",Jan!J22)</f>
        <v/>
      </c>
      <c r="L22" s="5"/>
      <c r="M22" s="44">
        <f t="shared" si="9"/>
        <v>0</v>
      </c>
      <c r="N22" s="44" t="str">
        <f ca="1">IF(B22="","",Jan!M22)</f>
        <v/>
      </c>
      <c r="O22" s="5"/>
      <c r="P22" s="44">
        <f t="shared" si="10"/>
        <v>0</v>
      </c>
      <c r="Q22" s="44" t="str">
        <f ca="1">IF(B22="","",Jan!P22)</f>
        <v/>
      </c>
      <c r="R22" s="5"/>
      <c r="S22" s="44">
        <f t="shared" si="11"/>
        <v>0</v>
      </c>
      <c r="T22" s="45" t="str">
        <f ca="1">IF(B22="","",Jan!S22)</f>
        <v/>
      </c>
      <c r="U22" s="134"/>
      <c r="V22" s="45">
        <f t="shared" si="12"/>
        <v>0</v>
      </c>
      <c r="W22" s="45" t="str">
        <f ca="1">IF(B22="","",Jan!V22)</f>
        <v/>
      </c>
      <c r="X22" s="65"/>
      <c r="Y22" s="65"/>
      <c r="Z22" s="65"/>
      <c r="AA22" s="65"/>
      <c r="AB22" s="18" t="e">
        <f t="shared" si="6"/>
        <v>#DIV/0!</v>
      </c>
    </row>
    <row r="23" spans="2:28" ht="15.75" customHeight="1">
      <c r="B23" s="139"/>
      <c r="C23" s="129"/>
      <c r="D23" s="129"/>
      <c r="E23" s="141"/>
      <c r="F23" s="143"/>
      <c r="G23" s="146"/>
      <c r="H23" s="145" t="str">
        <f t="shared" si="7"/>
        <v/>
      </c>
      <c r="I23" s="144"/>
      <c r="J23" s="44">
        <f t="shared" si="8"/>
        <v>0</v>
      </c>
      <c r="K23" s="44" t="str">
        <f ca="1">IF(B23="","",Jan!J23)</f>
        <v/>
      </c>
      <c r="L23" s="5"/>
      <c r="M23" s="44">
        <f t="shared" si="9"/>
        <v>0</v>
      </c>
      <c r="N23" s="44" t="str">
        <f ca="1">IF(B23="","",Jan!M23)</f>
        <v/>
      </c>
      <c r="O23" s="5"/>
      <c r="P23" s="44">
        <f t="shared" si="10"/>
        <v>0</v>
      </c>
      <c r="Q23" s="44" t="str">
        <f ca="1">IF(B23="","",Jan!P23)</f>
        <v/>
      </c>
      <c r="R23" s="5"/>
      <c r="S23" s="44">
        <f t="shared" si="11"/>
        <v>0</v>
      </c>
      <c r="T23" s="45" t="str">
        <f ca="1">IF(B23="","",Jan!S23)</f>
        <v/>
      </c>
      <c r="U23" s="134"/>
      <c r="V23" s="45">
        <f t="shared" si="12"/>
        <v>0</v>
      </c>
      <c r="W23" s="45" t="str">
        <f ca="1">IF(B23="","",Jan!V23)</f>
        <v/>
      </c>
      <c r="X23" s="65"/>
      <c r="Y23" s="65"/>
      <c r="Z23" s="65"/>
      <c r="AA23" s="65"/>
      <c r="AB23" s="18" t="e">
        <f t="shared" si="6"/>
        <v>#DIV/0!</v>
      </c>
    </row>
    <row r="24" spans="2:28" ht="15.75" customHeight="1">
      <c r="B24" s="139"/>
      <c r="C24" s="129"/>
      <c r="D24" s="129"/>
      <c r="E24" s="141"/>
      <c r="F24" s="143"/>
      <c r="G24" s="146"/>
      <c r="H24" s="145" t="str">
        <f t="shared" si="7"/>
        <v/>
      </c>
      <c r="I24" s="144"/>
      <c r="J24" s="44">
        <f t="shared" si="8"/>
        <v>0</v>
      </c>
      <c r="K24" s="44" t="str">
        <f ca="1">IF(B24="","",Jan!J24)</f>
        <v/>
      </c>
      <c r="L24" s="5"/>
      <c r="M24" s="44">
        <f t="shared" si="9"/>
        <v>0</v>
      </c>
      <c r="N24" s="44" t="str">
        <f ca="1">IF(B24="","",Jan!M24)</f>
        <v/>
      </c>
      <c r="O24" s="5"/>
      <c r="P24" s="44">
        <f t="shared" si="10"/>
        <v>0</v>
      </c>
      <c r="Q24" s="44" t="str">
        <f ca="1">IF(B24="","",Jan!P24)</f>
        <v/>
      </c>
      <c r="R24" s="5"/>
      <c r="S24" s="44">
        <f t="shared" si="11"/>
        <v>0</v>
      </c>
      <c r="T24" s="45" t="str">
        <f ca="1">IF(B24="","",Jan!S24)</f>
        <v/>
      </c>
      <c r="U24" s="134"/>
      <c r="V24" s="45">
        <f t="shared" si="12"/>
        <v>0</v>
      </c>
      <c r="W24" s="45" t="str">
        <f ca="1">IF(B24="","",Jan!V24)</f>
        <v/>
      </c>
      <c r="X24" s="65"/>
      <c r="Y24" s="65"/>
      <c r="Z24" s="65"/>
      <c r="AA24" s="65"/>
      <c r="AB24" s="18" t="e">
        <f t="shared" si="6"/>
        <v>#DIV/0!</v>
      </c>
    </row>
    <row r="25" spans="2:28" ht="15.75" customHeight="1">
      <c r="B25" s="139"/>
      <c r="C25" s="129"/>
      <c r="D25" s="129"/>
      <c r="E25" s="141"/>
      <c r="F25" s="143"/>
      <c r="G25" s="146"/>
      <c r="H25" s="145" t="str">
        <f t="shared" si="7"/>
        <v/>
      </c>
      <c r="I25" s="144"/>
      <c r="J25" s="44">
        <f t="shared" si="8"/>
        <v>0</v>
      </c>
      <c r="K25" s="44" t="str">
        <f ca="1">IF(B25="","",Jan!J25)</f>
        <v/>
      </c>
      <c r="L25" s="5"/>
      <c r="M25" s="44">
        <f t="shared" si="9"/>
        <v>0</v>
      </c>
      <c r="N25" s="44" t="str">
        <f ca="1">IF(B25="","",Jan!M25)</f>
        <v/>
      </c>
      <c r="O25" s="5"/>
      <c r="P25" s="44">
        <f t="shared" si="10"/>
        <v>0</v>
      </c>
      <c r="Q25" s="44" t="str">
        <f ca="1">IF(B25="","",Jan!P25)</f>
        <v/>
      </c>
      <c r="R25" s="5"/>
      <c r="S25" s="44">
        <f t="shared" si="11"/>
        <v>0</v>
      </c>
      <c r="T25" s="45" t="str">
        <f ca="1">IF(B25="","",Jan!S25)</f>
        <v/>
      </c>
      <c r="U25" s="134"/>
      <c r="V25" s="45">
        <f t="shared" si="12"/>
        <v>0</v>
      </c>
      <c r="W25" s="45" t="str">
        <f ca="1">IF(B25="","",Jan!V25)</f>
        <v/>
      </c>
      <c r="X25" s="65"/>
      <c r="Y25" s="65"/>
      <c r="Z25" s="65"/>
      <c r="AA25" s="65"/>
      <c r="AB25" s="18" t="e">
        <f t="shared" si="6"/>
        <v>#DIV/0!</v>
      </c>
    </row>
    <row r="26" spans="2:28" ht="15.75" customHeight="1">
      <c r="B26" s="139"/>
      <c r="C26" s="129"/>
      <c r="D26" s="129"/>
      <c r="E26" s="141"/>
      <c r="F26" s="143"/>
      <c r="G26" s="146"/>
      <c r="H26" s="145" t="str">
        <f>IF((F26&gt;G26),((F26-G26)/G26),"")</f>
        <v/>
      </c>
      <c r="I26" s="144"/>
      <c r="J26" s="44">
        <f t="shared" si="8"/>
        <v>0</v>
      </c>
      <c r="K26" s="44" t="str">
        <f ca="1">IF(B26="","",Jan!J26)</f>
        <v/>
      </c>
      <c r="L26" s="5"/>
      <c r="M26" s="44">
        <f t="shared" si="9"/>
        <v>0</v>
      </c>
      <c r="N26" s="44" t="str">
        <f ca="1">IF(B26="","",Jan!M26)</f>
        <v/>
      </c>
      <c r="O26" s="5"/>
      <c r="P26" s="44">
        <f t="shared" si="10"/>
        <v>0</v>
      </c>
      <c r="Q26" s="44" t="str">
        <f ca="1">IF(B26="","",Jan!P26)</f>
        <v/>
      </c>
      <c r="R26" s="5"/>
      <c r="S26" s="44">
        <f t="shared" si="11"/>
        <v>0</v>
      </c>
      <c r="T26" s="45" t="str">
        <f ca="1">IF(B26="","",Jan!S26)</f>
        <v/>
      </c>
      <c r="U26" s="134"/>
      <c r="V26" s="45">
        <f t="shared" si="12"/>
        <v>0</v>
      </c>
      <c r="W26" s="45" t="str">
        <f ca="1">IF(B26="","",Jan!V26)</f>
        <v/>
      </c>
      <c r="X26" s="65"/>
      <c r="Y26" s="65"/>
      <c r="Z26" s="65"/>
      <c r="AA26" s="65"/>
      <c r="AB26" s="18" t="e">
        <f t="shared" si="6"/>
        <v>#DIV/0!</v>
      </c>
    </row>
    <row r="27" spans="2:28" ht="15.75" customHeight="1">
      <c r="B27" s="139"/>
      <c r="C27" s="129"/>
      <c r="D27" s="129"/>
      <c r="E27" s="141"/>
      <c r="F27" s="143"/>
      <c r="G27" s="146"/>
      <c r="H27" s="145" t="str">
        <f>IF((F27&gt;G27),((F27-G27)/G27),"")</f>
        <v/>
      </c>
      <c r="I27" s="144"/>
      <c r="J27" s="44">
        <f t="shared" si="8"/>
        <v>0</v>
      </c>
      <c r="K27" s="44" t="str">
        <f ca="1">IF(B27="","",Jan!J27)</f>
        <v/>
      </c>
      <c r="L27" s="5"/>
      <c r="M27" s="44">
        <f t="shared" si="9"/>
        <v>0</v>
      </c>
      <c r="N27" s="44" t="str">
        <f ca="1">IF(B27="","",Jan!M27)</f>
        <v/>
      </c>
      <c r="O27" s="5"/>
      <c r="P27" s="44">
        <f t="shared" si="10"/>
        <v>0</v>
      </c>
      <c r="Q27" s="44" t="str">
        <f ca="1">IF(B27="","",Jan!P27)</f>
        <v/>
      </c>
      <c r="R27" s="5"/>
      <c r="S27" s="44">
        <f t="shared" si="11"/>
        <v>0</v>
      </c>
      <c r="T27" s="45" t="str">
        <f ca="1">IF(B27="","",Jan!S27)</f>
        <v/>
      </c>
      <c r="U27" s="134"/>
      <c r="V27" s="45">
        <f t="shared" si="12"/>
        <v>0</v>
      </c>
      <c r="W27" s="45" t="str">
        <f ca="1">IF(B27="","",Jan!V27)</f>
        <v/>
      </c>
      <c r="X27" s="65"/>
      <c r="Y27" s="65"/>
      <c r="Z27" s="65"/>
      <c r="AA27" s="65"/>
      <c r="AB27" s="18" t="e">
        <f t="shared" si="6"/>
        <v>#DIV/0!</v>
      </c>
    </row>
    <row r="28" spans="2:28" ht="15.75" customHeight="1">
      <c r="B28" s="139"/>
      <c r="C28" s="129"/>
      <c r="D28" s="129"/>
      <c r="E28" s="141"/>
      <c r="F28" s="143"/>
      <c r="G28" s="146"/>
      <c r="H28" s="145" t="str">
        <f>IF((F28&gt;G28),((F28-G28)/G28),"")</f>
        <v/>
      </c>
      <c r="I28" s="144"/>
      <c r="J28" s="44">
        <f t="shared" si="8"/>
        <v>0</v>
      </c>
      <c r="K28" s="44" t="str">
        <f ca="1">IF(B28="","",Jan!J28)</f>
        <v/>
      </c>
      <c r="L28" s="5"/>
      <c r="M28" s="44">
        <f t="shared" si="9"/>
        <v>0</v>
      </c>
      <c r="N28" s="44" t="str">
        <f ca="1">IF(B28="","",Jan!M28)</f>
        <v/>
      </c>
      <c r="O28" s="5"/>
      <c r="P28" s="44">
        <f t="shared" si="10"/>
        <v>0</v>
      </c>
      <c r="Q28" s="44" t="str">
        <f ca="1">IF(B28="","",Jan!P28)</f>
        <v/>
      </c>
      <c r="R28" s="5"/>
      <c r="S28" s="44">
        <f t="shared" si="11"/>
        <v>0</v>
      </c>
      <c r="T28" s="45" t="str">
        <f ca="1">IF(B28="","",Jan!S28)</f>
        <v/>
      </c>
      <c r="U28" s="134"/>
      <c r="V28" s="45">
        <f t="shared" si="12"/>
        <v>0</v>
      </c>
      <c r="W28" s="45" t="str">
        <f ca="1">IF(B28="","",Jan!V28)</f>
        <v/>
      </c>
      <c r="X28" s="65"/>
      <c r="Y28" s="65"/>
      <c r="Z28" s="65"/>
      <c r="AA28" s="65"/>
      <c r="AB28" s="18" t="e">
        <f t="shared" si="6"/>
        <v>#DIV/0!</v>
      </c>
    </row>
    <row r="29" spans="2:28" ht="15.75" customHeight="1">
      <c r="B29" s="139"/>
      <c r="C29" s="129"/>
      <c r="D29" s="129"/>
      <c r="E29" s="141"/>
      <c r="F29" s="143"/>
      <c r="G29" s="146"/>
      <c r="H29" s="145" t="str">
        <f t="shared" ref="H29:H90" si="13">IF((F29&gt;G29),((F29-G29)/G29),"")</f>
        <v/>
      </c>
      <c r="I29" s="144"/>
      <c r="J29" s="44">
        <f t="shared" si="8"/>
        <v>0</v>
      </c>
      <c r="K29" s="44" t="str">
        <f ca="1">IF(B29="","",Jan!J29)</f>
        <v/>
      </c>
      <c r="L29" s="5"/>
      <c r="M29" s="44">
        <f t="shared" si="9"/>
        <v>0</v>
      </c>
      <c r="N29" s="44" t="str">
        <f ca="1">IF(B29="","",Jan!M29)</f>
        <v/>
      </c>
      <c r="O29" s="5"/>
      <c r="P29" s="44">
        <f t="shared" si="10"/>
        <v>0</v>
      </c>
      <c r="Q29" s="44" t="str">
        <f ca="1">IF(B29="","",Jan!P29)</f>
        <v/>
      </c>
      <c r="R29" s="5"/>
      <c r="S29" s="44">
        <f t="shared" si="11"/>
        <v>0</v>
      </c>
      <c r="T29" s="45" t="str">
        <f ca="1">IF(B29="","",Jan!S29)</f>
        <v/>
      </c>
      <c r="U29" s="134"/>
      <c r="V29" s="45">
        <f t="shared" si="12"/>
        <v>0</v>
      </c>
      <c r="W29" s="45" t="str">
        <f ca="1">IF(B29="","",Jan!V29)</f>
        <v/>
      </c>
      <c r="X29" s="65"/>
      <c r="Y29" s="65"/>
      <c r="Z29" s="65"/>
      <c r="AA29" s="65"/>
      <c r="AB29" s="18" t="e">
        <f t="shared" si="6"/>
        <v>#DIV/0!</v>
      </c>
    </row>
    <row r="30" spans="2:28" ht="15.75" customHeight="1">
      <c r="B30" s="139"/>
      <c r="C30" s="129"/>
      <c r="D30" s="129"/>
      <c r="E30" s="141"/>
      <c r="F30" s="143"/>
      <c r="G30" s="146"/>
      <c r="H30" s="145" t="str">
        <f t="shared" si="13"/>
        <v/>
      </c>
      <c r="I30" s="144"/>
      <c r="J30" s="44">
        <f t="shared" si="8"/>
        <v>0</v>
      </c>
      <c r="K30" s="44" t="str">
        <f ca="1">IF(B30="","",Jan!J30)</f>
        <v/>
      </c>
      <c r="L30" s="5"/>
      <c r="M30" s="44">
        <f t="shared" si="9"/>
        <v>0</v>
      </c>
      <c r="N30" s="44" t="str">
        <f ca="1">IF(B30="","",Jan!M30)</f>
        <v/>
      </c>
      <c r="O30" s="5"/>
      <c r="P30" s="44">
        <f t="shared" si="10"/>
        <v>0</v>
      </c>
      <c r="Q30" s="44" t="str">
        <f ca="1">IF(B30="","",Jan!P30)</f>
        <v/>
      </c>
      <c r="R30" s="5"/>
      <c r="S30" s="44">
        <f t="shared" si="11"/>
        <v>0</v>
      </c>
      <c r="T30" s="45" t="str">
        <f ca="1">IF(B30="","",Jan!S30)</f>
        <v/>
      </c>
      <c r="U30" s="134"/>
      <c r="V30" s="45">
        <f t="shared" si="12"/>
        <v>0</v>
      </c>
      <c r="W30" s="45" t="str">
        <f ca="1">IF(B30="","",Jan!V30)</f>
        <v/>
      </c>
      <c r="X30" s="65"/>
      <c r="Y30" s="65"/>
      <c r="Z30" s="65"/>
      <c r="AA30" s="65"/>
      <c r="AB30" s="18" t="e">
        <f t="shared" si="6"/>
        <v>#DIV/0!</v>
      </c>
    </row>
    <row r="31" spans="2:28" ht="15.75" customHeight="1">
      <c r="B31" s="139"/>
      <c r="C31" s="129"/>
      <c r="D31" s="129"/>
      <c r="E31" s="141"/>
      <c r="F31" s="143"/>
      <c r="G31" s="146"/>
      <c r="H31" s="145" t="str">
        <f t="shared" si="13"/>
        <v/>
      </c>
      <c r="I31" s="144"/>
      <c r="J31" s="44">
        <f t="shared" si="8"/>
        <v>0</v>
      </c>
      <c r="K31" s="44" t="str">
        <f ca="1">IF(B31="","",Jan!J31)</f>
        <v/>
      </c>
      <c r="L31" s="5"/>
      <c r="M31" s="44">
        <f t="shared" si="9"/>
        <v>0</v>
      </c>
      <c r="N31" s="44" t="str">
        <f ca="1">IF(B31="","",Jan!M31)</f>
        <v/>
      </c>
      <c r="O31" s="5"/>
      <c r="P31" s="44">
        <f t="shared" si="10"/>
        <v>0</v>
      </c>
      <c r="Q31" s="44" t="str">
        <f ca="1">IF(B31="","",Jan!P31)</f>
        <v/>
      </c>
      <c r="R31" s="5"/>
      <c r="S31" s="44">
        <f t="shared" si="11"/>
        <v>0</v>
      </c>
      <c r="T31" s="45" t="str">
        <f ca="1">IF(B31="","",Jan!S31)</f>
        <v/>
      </c>
      <c r="U31" s="134"/>
      <c r="V31" s="45">
        <f t="shared" si="12"/>
        <v>0</v>
      </c>
      <c r="W31" s="45" t="str">
        <f ca="1">IF(B31="","",Jan!V31)</f>
        <v/>
      </c>
      <c r="X31" s="65"/>
      <c r="Y31" s="65"/>
      <c r="Z31" s="65"/>
      <c r="AA31" s="65"/>
      <c r="AB31" s="18" t="e">
        <f t="shared" si="6"/>
        <v>#DIV/0!</v>
      </c>
    </row>
    <row r="32" spans="2:28" ht="15.75" customHeight="1">
      <c r="B32" s="139"/>
      <c r="C32" s="129"/>
      <c r="D32" s="129"/>
      <c r="E32" s="141"/>
      <c r="F32" s="143"/>
      <c r="G32" s="146"/>
      <c r="H32" s="145" t="str">
        <f t="shared" si="13"/>
        <v/>
      </c>
      <c r="I32" s="144"/>
      <c r="J32" s="44">
        <f t="shared" si="8"/>
        <v>0</v>
      </c>
      <c r="K32" s="44" t="str">
        <f ca="1">IF(B32="","",Jan!J32)</f>
        <v/>
      </c>
      <c r="L32" s="5"/>
      <c r="M32" s="44">
        <f t="shared" si="9"/>
        <v>0</v>
      </c>
      <c r="N32" s="44" t="str">
        <f ca="1">IF(B32="","",Jan!M32)</f>
        <v/>
      </c>
      <c r="O32" s="5"/>
      <c r="P32" s="44">
        <f t="shared" si="10"/>
        <v>0</v>
      </c>
      <c r="Q32" s="44" t="str">
        <f ca="1">IF(B32="","",Jan!P32)</f>
        <v/>
      </c>
      <c r="R32" s="5"/>
      <c r="S32" s="44">
        <f t="shared" si="11"/>
        <v>0</v>
      </c>
      <c r="T32" s="45" t="str">
        <f ca="1">IF(B32="","",Jan!S32)</f>
        <v/>
      </c>
      <c r="U32" s="134"/>
      <c r="V32" s="45">
        <f t="shared" si="12"/>
        <v>0</v>
      </c>
      <c r="W32" s="45" t="str">
        <f ca="1">IF(B32="","",Jan!V32)</f>
        <v/>
      </c>
      <c r="X32" s="65"/>
      <c r="Y32" s="65"/>
      <c r="Z32" s="65"/>
      <c r="AA32" s="65"/>
      <c r="AB32" s="18" t="e">
        <f t="shared" si="6"/>
        <v>#DIV/0!</v>
      </c>
    </row>
    <row r="33" spans="2:28" ht="15.75" customHeight="1">
      <c r="B33" s="139"/>
      <c r="C33" s="129"/>
      <c r="D33" s="129"/>
      <c r="E33" s="141"/>
      <c r="F33" s="143"/>
      <c r="G33" s="146"/>
      <c r="H33" s="145" t="str">
        <f t="shared" si="13"/>
        <v/>
      </c>
      <c r="I33" s="144"/>
      <c r="J33" s="44">
        <f t="shared" si="8"/>
        <v>0</v>
      </c>
      <c r="K33" s="44" t="str">
        <f ca="1">IF(B33="","",Jan!J33)</f>
        <v/>
      </c>
      <c r="L33" s="5"/>
      <c r="M33" s="44">
        <f t="shared" si="9"/>
        <v>0</v>
      </c>
      <c r="N33" s="44" t="str">
        <f ca="1">IF(B33="","",Jan!M33)</f>
        <v/>
      </c>
      <c r="O33" s="5"/>
      <c r="P33" s="44">
        <f t="shared" si="10"/>
        <v>0</v>
      </c>
      <c r="Q33" s="44" t="str">
        <f ca="1">IF(B33="","",Jan!P33)</f>
        <v/>
      </c>
      <c r="R33" s="5"/>
      <c r="S33" s="44">
        <f t="shared" si="11"/>
        <v>0</v>
      </c>
      <c r="T33" s="45" t="str">
        <f ca="1">IF(B33="","",Jan!S33)</f>
        <v/>
      </c>
      <c r="U33" s="134"/>
      <c r="V33" s="45">
        <f t="shared" si="12"/>
        <v>0</v>
      </c>
      <c r="W33" s="45" t="str">
        <f ca="1">IF(B33="","",Jan!V33)</f>
        <v/>
      </c>
      <c r="X33" s="65"/>
      <c r="Y33" s="65"/>
      <c r="Z33" s="65"/>
      <c r="AA33" s="65"/>
      <c r="AB33" s="18" t="e">
        <f t="shared" si="6"/>
        <v>#DIV/0!</v>
      </c>
    </row>
    <row r="34" spans="2:28" ht="15.75" customHeight="1">
      <c r="B34" s="139"/>
      <c r="C34" s="129"/>
      <c r="D34" s="129"/>
      <c r="E34" s="141"/>
      <c r="F34" s="143"/>
      <c r="G34" s="146"/>
      <c r="H34" s="145" t="str">
        <f t="shared" si="13"/>
        <v/>
      </c>
      <c r="I34" s="144"/>
      <c r="J34" s="44">
        <f t="shared" si="8"/>
        <v>0</v>
      </c>
      <c r="K34" s="44" t="str">
        <f ca="1">IF(B34="","",Jan!J34)</f>
        <v/>
      </c>
      <c r="L34" s="5"/>
      <c r="M34" s="44">
        <f t="shared" si="9"/>
        <v>0</v>
      </c>
      <c r="N34" s="44" t="str">
        <f ca="1">IF(B34="","",Jan!M34)</f>
        <v/>
      </c>
      <c r="O34" s="5"/>
      <c r="P34" s="44">
        <f t="shared" si="10"/>
        <v>0</v>
      </c>
      <c r="Q34" s="44" t="str">
        <f ca="1">IF(B34="","",Jan!P34)</f>
        <v/>
      </c>
      <c r="R34" s="5"/>
      <c r="S34" s="44">
        <f t="shared" si="11"/>
        <v>0</v>
      </c>
      <c r="T34" s="45" t="str">
        <f ca="1">IF(B34="","",Jan!S34)</f>
        <v/>
      </c>
      <c r="U34" s="134"/>
      <c r="V34" s="45">
        <f t="shared" si="12"/>
        <v>0</v>
      </c>
      <c r="W34" s="45" t="str">
        <f ca="1">IF(B34="","",Jan!V34)</f>
        <v/>
      </c>
      <c r="X34" s="65"/>
      <c r="Y34" s="65"/>
      <c r="Z34" s="65"/>
      <c r="AA34" s="65"/>
      <c r="AB34" s="18" t="e">
        <f t="shared" si="6"/>
        <v>#DIV/0!</v>
      </c>
    </row>
    <row r="35" spans="2:28" ht="15.75" customHeight="1">
      <c r="B35" s="139"/>
      <c r="C35" s="129"/>
      <c r="D35" s="129"/>
      <c r="E35" s="141"/>
      <c r="F35" s="143"/>
      <c r="G35" s="146"/>
      <c r="H35" s="145" t="str">
        <f t="shared" si="13"/>
        <v/>
      </c>
      <c r="I35" s="144"/>
      <c r="J35" s="44">
        <f t="shared" si="8"/>
        <v>0</v>
      </c>
      <c r="K35" s="44" t="str">
        <f ca="1">IF(B35="","",Jan!J35)</f>
        <v/>
      </c>
      <c r="L35" s="5"/>
      <c r="M35" s="44">
        <f t="shared" si="9"/>
        <v>0</v>
      </c>
      <c r="N35" s="44" t="str">
        <f ca="1">IF(B35="","",Jan!M35)</f>
        <v/>
      </c>
      <c r="O35" s="5"/>
      <c r="P35" s="44">
        <f t="shared" si="10"/>
        <v>0</v>
      </c>
      <c r="Q35" s="44" t="str">
        <f ca="1">IF(B35="","",Jan!P35)</f>
        <v/>
      </c>
      <c r="R35" s="5"/>
      <c r="S35" s="44">
        <f t="shared" si="11"/>
        <v>0</v>
      </c>
      <c r="T35" s="45" t="str">
        <f ca="1">IF(B35="","",Jan!S35)</f>
        <v/>
      </c>
      <c r="U35" s="134"/>
      <c r="V35" s="45">
        <f t="shared" si="12"/>
        <v>0</v>
      </c>
      <c r="W35" s="45" t="str">
        <f ca="1">IF(B35="","",Jan!V35)</f>
        <v/>
      </c>
      <c r="X35" s="65"/>
      <c r="Y35" s="65"/>
      <c r="Z35" s="65"/>
      <c r="AA35" s="65"/>
      <c r="AB35" s="18" t="e">
        <f t="shared" si="6"/>
        <v>#DIV/0!</v>
      </c>
    </row>
    <row r="36" spans="2:28" ht="15.75" customHeight="1">
      <c r="B36" s="139"/>
      <c r="C36" s="129"/>
      <c r="D36" s="129"/>
      <c r="E36" s="141"/>
      <c r="F36" s="143"/>
      <c r="G36" s="146"/>
      <c r="H36" s="145" t="str">
        <f t="shared" si="13"/>
        <v/>
      </c>
      <c r="I36" s="144"/>
      <c r="J36" s="44">
        <f t="shared" si="8"/>
        <v>0</v>
      </c>
      <c r="K36" s="44" t="str">
        <f ca="1">IF(B36="","",Jan!J36)</f>
        <v/>
      </c>
      <c r="L36" s="5"/>
      <c r="M36" s="44">
        <f t="shared" si="9"/>
        <v>0</v>
      </c>
      <c r="N36" s="44" t="str">
        <f ca="1">IF(B36="","",Jan!M36)</f>
        <v/>
      </c>
      <c r="O36" s="5"/>
      <c r="P36" s="44">
        <f t="shared" si="10"/>
        <v>0</v>
      </c>
      <c r="Q36" s="44" t="str">
        <f ca="1">IF(B36="","",Jan!P36)</f>
        <v/>
      </c>
      <c r="R36" s="5"/>
      <c r="S36" s="44">
        <f t="shared" si="11"/>
        <v>0</v>
      </c>
      <c r="T36" s="45" t="str">
        <f ca="1">IF(B36="","",Jan!S36)</f>
        <v/>
      </c>
      <c r="U36" s="134"/>
      <c r="V36" s="45">
        <f t="shared" si="12"/>
        <v>0</v>
      </c>
      <c r="W36" s="45" t="str">
        <f ca="1">IF(B36="","",Jan!V36)</f>
        <v/>
      </c>
      <c r="X36" s="65"/>
      <c r="Y36" s="65"/>
      <c r="Z36" s="65"/>
      <c r="AA36" s="65"/>
      <c r="AB36" s="18" t="e">
        <f t="shared" si="6"/>
        <v>#DIV/0!</v>
      </c>
    </row>
    <row r="37" spans="2:28" ht="15.75" customHeight="1">
      <c r="B37" s="139"/>
      <c r="C37" s="129"/>
      <c r="D37" s="129"/>
      <c r="E37" s="141"/>
      <c r="F37" s="143"/>
      <c r="G37" s="146"/>
      <c r="H37" s="145" t="str">
        <f t="shared" si="13"/>
        <v/>
      </c>
      <c r="I37" s="144"/>
      <c r="J37" s="44">
        <f t="shared" si="8"/>
        <v>0</v>
      </c>
      <c r="K37" s="44" t="str">
        <f ca="1">IF(B37="","",Jan!J37)</f>
        <v/>
      </c>
      <c r="L37" s="5"/>
      <c r="M37" s="44">
        <f t="shared" si="9"/>
        <v>0</v>
      </c>
      <c r="N37" s="44" t="str">
        <f ca="1">IF(B37="","",Jan!M37)</f>
        <v/>
      </c>
      <c r="O37" s="5"/>
      <c r="P37" s="44">
        <f t="shared" si="10"/>
        <v>0</v>
      </c>
      <c r="Q37" s="44" t="str">
        <f ca="1">IF(B37="","",Jan!P37)</f>
        <v/>
      </c>
      <c r="R37" s="5"/>
      <c r="S37" s="44">
        <f t="shared" si="11"/>
        <v>0</v>
      </c>
      <c r="T37" s="45" t="str">
        <f ca="1">IF(B37="","",Jan!S37)</f>
        <v/>
      </c>
      <c r="U37" s="134"/>
      <c r="V37" s="45">
        <f t="shared" si="12"/>
        <v>0</v>
      </c>
      <c r="W37" s="45" t="str">
        <f ca="1">IF(B37="","",Jan!V37)</f>
        <v/>
      </c>
      <c r="X37" s="65"/>
      <c r="Y37" s="65"/>
      <c r="Z37" s="65"/>
      <c r="AA37" s="65"/>
      <c r="AB37" s="18" t="e">
        <f t="shared" si="6"/>
        <v>#DIV/0!</v>
      </c>
    </row>
    <row r="38" spans="2:28" ht="15.75" customHeight="1">
      <c r="B38" s="139"/>
      <c r="C38" s="129"/>
      <c r="D38" s="129"/>
      <c r="E38" s="141"/>
      <c r="F38" s="143"/>
      <c r="G38" s="146"/>
      <c r="H38" s="145" t="str">
        <f t="shared" si="13"/>
        <v/>
      </c>
      <c r="I38" s="144"/>
      <c r="J38" s="44">
        <f t="shared" si="8"/>
        <v>0</v>
      </c>
      <c r="K38" s="44" t="str">
        <f ca="1">IF(B38="","",Jan!J38)</f>
        <v/>
      </c>
      <c r="L38" s="5"/>
      <c r="M38" s="44">
        <f t="shared" si="9"/>
        <v>0</v>
      </c>
      <c r="N38" s="44" t="str">
        <f ca="1">IF(B38="","",Jan!M38)</f>
        <v/>
      </c>
      <c r="O38" s="5"/>
      <c r="P38" s="44">
        <f t="shared" si="10"/>
        <v>0</v>
      </c>
      <c r="Q38" s="44" t="str">
        <f ca="1">IF(B38="","",Jan!P38)</f>
        <v/>
      </c>
      <c r="R38" s="5"/>
      <c r="S38" s="44">
        <f t="shared" si="11"/>
        <v>0</v>
      </c>
      <c r="T38" s="45" t="str">
        <f ca="1">IF(B38="","",Jan!S38)</f>
        <v/>
      </c>
      <c r="U38" s="134"/>
      <c r="V38" s="45">
        <f t="shared" si="12"/>
        <v>0</v>
      </c>
      <c r="W38" s="45" t="str">
        <f ca="1">IF(B38="","",Jan!V38)</f>
        <v/>
      </c>
      <c r="X38" s="65"/>
      <c r="Y38" s="65"/>
      <c r="Z38" s="65"/>
      <c r="AA38" s="65"/>
      <c r="AB38" s="18" t="e">
        <f t="shared" si="6"/>
        <v>#DIV/0!</v>
      </c>
    </row>
    <row r="39" spans="2:28" ht="15.75" customHeight="1">
      <c r="B39" s="139"/>
      <c r="C39" s="129"/>
      <c r="D39" s="129"/>
      <c r="E39" s="141"/>
      <c r="F39" s="143"/>
      <c r="G39" s="146"/>
      <c r="H39" s="145" t="str">
        <f t="shared" si="13"/>
        <v/>
      </c>
      <c r="I39" s="144"/>
      <c r="J39" s="44">
        <f t="shared" si="8"/>
        <v>0</v>
      </c>
      <c r="K39" s="44" t="str">
        <f ca="1">IF(B39="","",Jan!J39)</f>
        <v/>
      </c>
      <c r="L39" s="5"/>
      <c r="M39" s="44">
        <f t="shared" si="9"/>
        <v>0</v>
      </c>
      <c r="N39" s="44" t="str">
        <f ca="1">IF(B39="","",Jan!M39)</f>
        <v/>
      </c>
      <c r="O39" s="5"/>
      <c r="P39" s="44">
        <f t="shared" si="10"/>
        <v>0</v>
      </c>
      <c r="Q39" s="44" t="str">
        <f ca="1">IF(B39="","",Jan!P39)</f>
        <v/>
      </c>
      <c r="R39" s="5"/>
      <c r="S39" s="44">
        <f t="shared" si="11"/>
        <v>0</v>
      </c>
      <c r="T39" s="45" t="str">
        <f ca="1">IF(B39="","",Jan!S39)</f>
        <v/>
      </c>
      <c r="U39" s="134"/>
      <c r="V39" s="45">
        <f t="shared" si="12"/>
        <v>0</v>
      </c>
      <c r="W39" s="45" t="str">
        <f ca="1">IF(B39="","",Jan!V39)</f>
        <v/>
      </c>
      <c r="X39" s="65"/>
      <c r="Y39" s="65"/>
      <c r="Z39" s="65"/>
      <c r="AA39" s="65"/>
      <c r="AB39" s="18" t="e">
        <f t="shared" si="6"/>
        <v>#DIV/0!</v>
      </c>
    </row>
    <row r="40" spans="2:28" ht="15.75" customHeight="1">
      <c r="B40" s="139"/>
      <c r="C40" s="129"/>
      <c r="D40" s="129"/>
      <c r="E40" s="141"/>
      <c r="F40" s="143"/>
      <c r="G40" s="146"/>
      <c r="H40" s="145" t="str">
        <f t="shared" si="13"/>
        <v/>
      </c>
      <c r="I40" s="144"/>
      <c r="J40" s="44">
        <f t="shared" si="8"/>
        <v>0</v>
      </c>
      <c r="K40" s="44" t="str">
        <f ca="1">IF(B40="","",Jan!J40)</f>
        <v/>
      </c>
      <c r="L40" s="5"/>
      <c r="M40" s="44">
        <f t="shared" si="9"/>
        <v>0</v>
      </c>
      <c r="N40" s="44" t="str">
        <f ca="1">IF(B40="","",Jan!M40)</f>
        <v/>
      </c>
      <c r="O40" s="5"/>
      <c r="P40" s="44">
        <f t="shared" si="10"/>
        <v>0</v>
      </c>
      <c r="Q40" s="44" t="str">
        <f ca="1">IF(B40="","",Jan!P40)</f>
        <v/>
      </c>
      <c r="R40" s="5"/>
      <c r="S40" s="44">
        <f t="shared" si="11"/>
        <v>0</v>
      </c>
      <c r="T40" s="45" t="str">
        <f ca="1">IF(B40="","",Jan!S40)</f>
        <v/>
      </c>
      <c r="U40" s="134"/>
      <c r="V40" s="45">
        <f t="shared" si="12"/>
        <v>0</v>
      </c>
      <c r="W40" s="45" t="str">
        <f ca="1">IF(B40="","",Jan!V40)</f>
        <v/>
      </c>
      <c r="X40" s="65"/>
      <c r="Y40" s="65"/>
      <c r="Z40" s="65"/>
      <c r="AA40" s="65"/>
      <c r="AB40" s="18" t="e">
        <f t="shared" si="6"/>
        <v>#DIV/0!</v>
      </c>
    </row>
    <row r="41" spans="2:28" ht="15.75" customHeight="1">
      <c r="B41" s="139"/>
      <c r="C41" s="129"/>
      <c r="D41" s="129"/>
      <c r="E41" s="141"/>
      <c r="F41" s="143"/>
      <c r="G41" s="146"/>
      <c r="H41" s="145" t="str">
        <f t="shared" si="13"/>
        <v/>
      </c>
      <c r="I41" s="144"/>
      <c r="J41" s="44">
        <f t="shared" si="8"/>
        <v>0</v>
      </c>
      <c r="K41" s="44" t="str">
        <f ca="1">IF(B41="","",Jan!J41)</f>
        <v/>
      </c>
      <c r="L41" s="5"/>
      <c r="M41" s="44">
        <f t="shared" si="9"/>
        <v>0</v>
      </c>
      <c r="N41" s="44" t="str">
        <f ca="1">IF(B41="","",Jan!M41)</f>
        <v/>
      </c>
      <c r="O41" s="5"/>
      <c r="P41" s="44">
        <f t="shared" si="10"/>
        <v>0</v>
      </c>
      <c r="Q41" s="44" t="str">
        <f ca="1">IF(B41="","",Jan!P41)</f>
        <v/>
      </c>
      <c r="R41" s="5"/>
      <c r="S41" s="44">
        <f t="shared" si="11"/>
        <v>0</v>
      </c>
      <c r="T41" s="45" t="str">
        <f ca="1">IF(B41="","",Jan!S41)</f>
        <v/>
      </c>
      <c r="U41" s="134"/>
      <c r="V41" s="45">
        <f t="shared" si="12"/>
        <v>0</v>
      </c>
      <c r="W41" s="45" t="str">
        <f ca="1">IF(B41="","",Jan!V41)</f>
        <v/>
      </c>
      <c r="X41" s="65"/>
      <c r="Y41" s="65"/>
      <c r="Z41" s="65"/>
      <c r="AA41" s="65"/>
      <c r="AB41" s="18" t="e">
        <f t="shared" si="6"/>
        <v>#DIV/0!</v>
      </c>
    </row>
    <row r="42" spans="2:28" ht="15.75" customHeight="1">
      <c r="B42" s="139"/>
      <c r="C42" s="129"/>
      <c r="D42" s="129"/>
      <c r="E42" s="141"/>
      <c r="F42" s="143"/>
      <c r="G42" s="146"/>
      <c r="H42" s="145" t="str">
        <f t="shared" si="13"/>
        <v/>
      </c>
      <c r="I42" s="144"/>
      <c r="J42" s="44">
        <f t="shared" si="8"/>
        <v>0</v>
      </c>
      <c r="K42" s="44" t="str">
        <f ca="1">IF(B42="","",Jan!J42)</f>
        <v/>
      </c>
      <c r="L42" s="5"/>
      <c r="M42" s="44">
        <f t="shared" si="9"/>
        <v>0</v>
      </c>
      <c r="N42" s="44" t="str">
        <f ca="1">IF(B42="","",Jan!M42)</f>
        <v/>
      </c>
      <c r="O42" s="5"/>
      <c r="P42" s="44">
        <f t="shared" si="10"/>
        <v>0</v>
      </c>
      <c r="Q42" s="44" t="str">
        <f ca="1">IF(B42="","",Jan!P42)</f>
        <v/>
      </c>
      <c r="R42" s="5"/>
      <c r="S42" s="44">
        <f t="shared" si="11"/>
        <v>0</v>
      </c>
      <c r="T42" s="45" t="str">
        <f ca="1">IF(B42="","",Jan!S42)</f>
        <v/>
      </c>
      <c r="U42" s="134"/>
      <c r="V42" s="45">
        <f t="shared" si="12"/>
        <v>0</v>
      </c>
      <c r="W42" s="45" t="str">
        <f ca="1">IF(B42="","",Jan!V42)</f>
        <v/>
      </c>
      <c r="X42" s="65"/>
      <c r="Y42" s="65"/>
      <c r="Z42" s="65"/>
      <c r="AA42" s="65"/>
      <c r="AB42" s="18" t="e">
        <f t="shared" si="6"/>
        <v>#DIV/0!</v>
      </c>
    </row>
    <row r="43" spans="2:28" ht="15.75" customHeight="1">
      <c r="B43" s="139"/>
      <c r="C43" s="129"/>
      <c r="D43" s="129"/>
      <c r="E43" s="141"/>
      <c r="F43" s="143"/>
      <c r="G43" s="146"/>
      <c r="H43" s="145" t="str">
        <f t="shared" si="13"/>
        <v/>
      </c>
      <c r="I43" s="144"/>
      <c r="J43" s="44">
        <f t="shared" si="8"/>
        <v>0</v>
      </c>
      <c r="K43" s="44" t="str">
        <f ca="1">IF(B43="","",Jan!J43)</f>
        <v/>
      </c>
      <c r="L43" s="5"/>
      <c r="M43" s="44">
        <f t="shared" si="9"/>
        <v>0</v>
      </c>
      <c r="N43" s="44" t="str">
        <f ca="1">IF(B43="","",Jan!M43)</f>
        <v/>
      </c>
      <c r="O43" s="5"/>
      <c r="P43" s="44">
        <f t="shared" si="10"/>
        <v>0</v>
      </c>
      <c r="Q43" s="44" t="str">
        <f ca="1">IF(B43="","",Jan!P43)</f>
        <v/>
      </c>
      <c r="R43" s="5"/>
      <c r="S43" s="44">
        <f t="shared" si="11"/>
        <v>0</v>
      </c>
      <c r="T43" s="45" t="str">
        <f ca="1">IF(B43="","",Jan!S43)</f>
        <v/>
      </c>
      <c r="U43" s="134"/>
      <c r="V43" s="45">
        <f t="shared" si="12"/>
        <v>0</v>
      </c>
      <c r="W43" s="45" t="str">
        <f ca="1">IF(B43="","",Jan!V43)</f>
        <v/>
      </c>
      <c r="X43" s="65"/>
      <c r="Y43" s="65"/>
      <c r="Z43" s="65"/>
      <c r="AA43" s="65"/>
      <c r="AB43" s="18" t="e">
        <f t="shared" si="6"/>
        <v>#DIV/0!</v>
      </c>
    </row>
    <row r="44" spans="2:28" ht="15.75" customHeight="1">
      <c r="B44" s="139"/>
      <c r="C44" s="129"/>
      <c r="D44" s="129"/>
      <c r="E44" s="141"/>
      <c r="F44" s="143"/>
      <c r="G44" s="146"/>
      <c r="H44" s="145" t="str">
        <f t="shared" si="13"/>
        <v/>
      </c>
      <c r="I44" s="144"/>
      <c r="J44" s="44">
        <f t="shared" si="8"/>
        <v>0</v>
      </c>
      <c r="K44" s="44" t="str">
        <f ca="1">IF(B44="","",Jan!J44)</f>
        <v/>
      </c>
      <c r="L44" s="5"/>
      <c r="M44" s="44">
        <f t="shared" si="9"/>
        <v>0</v>
      </c>
      <c r="N44" s="44" t="str">
        <f ca="1">IF(B44="","",Jan!M44)</f>
        <v/>
      </c>
      <c r="O44" s="5"/>
      <c r="P44" s="44">
        <f t="shared" si="10"/>
        <v>0</v>
      </c>
      <c r="Q44" s="44" t="str">
        <f ca="1">IF(B44="","",Jan!P44)</f>
        <v/>
      </c>
      <c r="R44" s="5"/>
      <c r="S44" s="44">
        <f t="shared" si="11"/>
        <v>0</v>
      </c>
      <c r="T44" s="45" t="str">
        <f ca="1">IF(B44="","",Jan!S44)</f>
        <v/>
      </c>
      <c r="U44" s="134"/>
      <c r="V44" s="45">
        <f t="shared" si="12"/>
        <v>0</v>
      </c>
      <c r="W44" s="45" t="str">
        <f ca="1">IF(B44="","",Jan!V44)</f>
        <v/>
      </c>
      <c r="X44" s="65"/>
      <c r="Y44" s="65"/>
      <c r="Z44" s="65"/>
      <c r="AA44" s="65"/>
      <c r="AB44" s="18" t="e">
        <f t="shared" si="6"/>
        <v>#DIV/0!</v>
      </c>
    </row>
    <row r="45" spans="2:28" ht="15.75" customHeight="1">
      <c r="B45" s="139"/>
      <c r="C45" s="129"/>
      <c r="D45" s="129"/>
      <c r="E45" s="141"/>
      <c r="F45" s="143"/>
      <c r="G45" s="146"/>
      <c r="H45" s="145" t="str">
        <f t="shared" si="13"/>
        <v/>
      </c>
      <c r="I45" s="144"/>
      <c r="J45" s="44">
        <f t="shared" si="8"/>
        <v>0</v>
      </c>
      <c r="K45" s="44" t="str">
        <f ca="1">IF(B45="","",Jan!J45)</f>
        <v/>
      </c>
      <c r="L45" s="5"/>
      <c r="M45" s="44">
        <f t="shared" si="9"/>
        <v>0</v>
      </c>
      <c r="N45" s="44" t="str">
        <f ca="1">IF(B45="","",Jan!M45)</f>
        <v/>
      </c>
      <c r="O45" s="5"/>
      <c r="P45" s="44">
        <f t="shared" si="10"/>
        <v>0</v>
      </c>
      <c r="Q45" s="44" t="str">
        <f ca="1">IF(B45="","",Jan!P45)</f>
        <v/>
      </c>
      <c r="R45" s="5"/>
      <c r="S45" s="44">
        <f t="shared" si="11"/>
        <v>0</v>
      </c>
      <c r="T45" s="45" t="str">
        <f ca="1">IF(B45="","",Jan!S45)</f>
        <v/>
      </c>
      <c r="U45" s="134"/>
      <c r="V45" s="45">
        <f t="shared" si="12"/>
        <v>0</v>
      </c>
      <c r="W45" s="45" t="str">
        <f ca="1">IF(B45="","",Jan!V45)</f>
        <v/>
      </c>
      <c r="X45" s="65"/>
      <c r="Y45" s="65"/>
      <c r="Z45" s="65"/>
      <c r="AA45" s="65"/>
      <c r="AB45" s="18" t="e">
        <f t="shared" si="6"/>
        <v>#DIV/0!</v>
      </c>
    </row>
    <row r="46" spans="2:28" ht="15.75" customHeight="1">
      <c r="B46" s="139"/>
      <c r="C46" s="129"/>
      <c r="D46" s="129"/>
      <c r="E46" s="141"/>
      <c r="F46" s="143"/>
      <c r="G46" s="146"/>
      <c r="H46" s="145" t="str">
        <f t="shared" si="13"/>
        <v/>
      </c>
      <c r="I46" s="144"/>
      <c r="J46" s="44">
        <f t="shared" si="8"/>
        <v>0</v>
      </c>
      <c r="K46" s="44" t="str">
        <f ca="1">IF(B46="","",Jan!J46)</f>
        <v/>
      </c>
      <c r="L46" s="5"/>
      <c r="M46" s="44">
        <f t="shared" si="9"/>
        <v>0</v>
      </c>
      <c r="N46" s="44" t="str">
        <f ca="1">IF(B46="","",Jan!M46)</f>
        <v/>
      </c>
      <c r="O46" s="5"/>
      <c r="P46" s="44">
        <f t="shared" si="10"/>
        <v>0</v>
      </c>
      <c r="Q46" s="44" t="str">
        <f ca="1">IF(B46="","",Jan!P46)</f>
        <v/>
      </c>
      <c r="R46" s="5"/>
      <c r="S46" s="44">
        <f t="shared" si="11"/>
        <v>0</v>
      </c>
      <c r="T46" s="45" t="str">
        <f ca="1">IF(B46="","",Jan!S46)</f>
        <v/>
      </c>
      <c r="U46" s="134"/>
      <c r="V46" s="45">
        <f t="shared" si="12"/>
        <v>0</v>
      </c>
      <c r="W46" s="45" t="str">
        <f ca="1">IF(B46="","",Jan!V46)</f>
        <v/>
      </c>
      <c r="X46" s="65"/>
      <c r="Y46" s="65"/>
      <c r="Z46" s="65"/>
      <c r="AA46" s="65"/>
      <c r="AB46" s="18" t="e">
        <f t="shared" si="6"/>
        <v>#DIV/0!</v>
      </c>
    </row>
    <row r="47" spans="2:28" ht="15.75" customHeight="1">
      <c r="B47" s="139"/>
      <c r="C47" s="129"/>
      <c r="D47" s="129"/>
      <c r="E47" s="141"/>
      <c r="F47" s="143"/>
      <c r="G47" s="146"/>
      <c r="H47" s="145" t="str">
        <f t="shared" si="13"/>
        <v/>
      </c>
      <c r="I47" s="144"/>
      <c r="J47" s="44">
        <f t="shared" si="8"/>
        <v>0</v>
      </c>
      <c r="K47" s="44" t="str">
        <f ca="1">IF(B47="","",Jan!J47)</f>
        <v/>
      </c>
      <c r="L47" s="5"/>
      <c r="M47" s="44">
        <f t="shared" si="9"/>
        <v>0</v>
      </c>
      <c r="N47" s="44" t="str">
        <f ca="1">IF(B47="","",Jan!M47)</f>
        <v/>
      </c>
      <c r="O47" s="5"/>
      <c r="P47" s="44">
        <f t="shared" si="10"/>
        <v>0</v>
      </c>
      <c r="Q47" s="44" t="str">
        <f ca="1">IF(B47="","",Jan!P47)</f>
        <v/>
      </c>
      <c r="R47" s="5"/>
      <c r="S47" s="44">
        <f t="shared" si="11"/>
        <v>0</v>
      </c>
      <c r="T47" s="45" t="str">
        <f ca="1">IF(B47="","",Jan!S47)</f>
        <v/>
      </c>
      <c r="U47" s="134"/>
      <c r="V47" s="45">
        <f t="shared" si="12"/>
        <v>0</v>
      </c>
      <c r="W47" s="45" t="str">
        <f ca="1">IF(B47="","",Jan!V47)</f>
        <v/>
      </c>
      <c r="X47" s="65"/>
      <c r="Y47" s="65"/>
      <c r="Z47" s="65"/>
      <c r="AA47" s="65"/>
      <c r="AB47" s="18" t="e">
        <f t="shared" si="6"/>
        <v>#DIV/0!</v>
      </c>
    </row>
    <row r="48" spans="2:28" ht="15.75" customHeight="1">
      <c r="B48" s="139"/>
      <c r="C48" s="129"/>
      <c r="D48" s="129"/>
      <c r="E48" s="141"/>
      <c r="F48" s="143"/>
      <c r="G48" s="146"/>
      <c r="H48" s="145" t="str">
        <f t="shared" si="13"/>
        <v/>
      </c>
      <c r="I48" s="144"/>
      <c r="J48" s="44">
        <f t="shared" si="8"/>
        <v>0</v>
      </c>
      <c r="K48" s="44" t="str">
        <f ca="1">IF(B48="","",Jan!J48)</f>
        <v/>
      </c>
      <c r="L48" s="5"/>
      <c r="M48" s="44">
        <f t="shared" si="9"/>
        <v>0</v>
      </c>
      <c r="N48" s="44" t="str">
        <f ca="1">IF(B48="","",Jan!M48)</f>
        <v/>
      </c>
      <c r="O48" s="5"/>
      <c r="P48" s="44">
        <f t="shared" si="10"/>
        <v>0</v>
      </c>
      <c r="Q48" s="44" t="str">
        <f ca="1">IF(B48="","",Jan!P48)</f>
        <v/>
      </c>
      <c r="R48" s="5"/>
      <c r="S48" s="44">
        <f t="shared" si="11"/>
        <v>0</v>
      </c>
      <c r="T48" s="45" t="str">
        <f ca="1">IF(B48="","",Jan!S48)</f>
        <v/>
      </c>
      <c r="U48" s="134"/>
      <c r="V48" s="45">
        <f t="shared" si="12"/>
        <v>0</v>
      </c>
      <c r="W48" s="45" t="str">
        <f ca="1">IF(B48="","",Jan!V48)</f>
        <v/>
      </c>
      <c r="X48" s="65"/>
      <c r="Y48" s="65"/>
      <c r="Z48" s="65"/>
      <c r="AA48" s="65"/>
      <c r="AB48" s="18" t="e">
        <f t="shared" si="6"/>
        <v>#DIV/0!</v>
      </c>
    </row>
    <row r="49" spans="2:28" ht="15.75" customHeight="1">
      <c r="B49" s="139"/>
      <c r="C49" s="129"/>
      <c r="D49" s="129"/>
      <c r="E49" s="141"/>
      <c r="F49" s="143"/>
      <c r="G49" s="146"/>
      <c r="H49" s="145" t="str">
        <f t="shared" si="13"/>
        <v/>
      </c>
      <c r="I49" s="144"/>
      <c r="J49" s="44">
        <f t="shared" si="8"/>
        <v>0</v>
      </c>
      <c r="K49" s="44" t="str">
        <f ca="1">IF(B49="","",Jan!J49)</f>
        <v/>
      </c>
      <c r="L49" s="5"/>
      <c r="M49" s="44">
        <f t="shared" si="9"/>
        <v>0</v>
      </c>
      <c r="N49" s="44" t="str">
        <f ca="1">IF(B49="","",Jan!M49)</f>
        <v/>
      </c>
      <c r="O49" s="5"/>
      <c r="P49" s="44">
        <f t="shared" si="10"/>
        <v>0</v>
      </c>
      <c r="Q49" s="44" t="str">
        <f ca="1">IF(B49="","",Jan!P49)</f>
        <v/>
      </c>
      <c r="R49" s="5"/>
      <c r="S49" s="44">
        <f t="shared" si="11"/>
        <v>0</v>
      </c>
      <c r="T49" s="45" t="str">
        <f ca="1">IF(B49="","",Jan!S49)</f>
        <v/>
      </c>
      <c r="U49" s="134"/>
      <c r="V49" s="45">
        <f t="shared" si="12"/>
        <v>0</v>
      </c>
      <c r="W49" s="45" t="str">
        <f ca="1">IF(B49="","",Jan!V49)</f>
        <v/>
      </c>
      <c r="X49" s="65"/>
      <c r="Y49" s="65"/>
      <c r="Z49" s="65"/>
      <c r="AA49" s="65"/>
      <c r="AB49" s="18" t="e">
        <f t="shared" si="6"/>
        <v>#DIV/0!</v>
      </c>
    </row>
    <row r="50" spans="2:28" ht="15.75" customHeight="1">
      <c r="B50" s="139"/>
      <c r="C50" s="129"/>
      <c r="D50" s="129"/>
      <c r="E50" s="141"/>
      <c r="F50" s="143"/>
      <c r="G50" s="146"/>
      <c r="H50" s="145" t="str">
        <f t="shared" si="13"/>
        <v/>
      </c>
      <c r="I50" s="144"/>
      <c r="J50" s="44">
        <f t="shared" si="8"/>
        <v>0</v>
      </c>
      <c r="K50" s="44" t="str">
        <f ca="1">IF(B50="","",Jan!J50)</f>
        <v/>
      </c>
      <c r="L50" s="5"/>
      <c r="M50" s="44">
        <f t="shared" si="9"/>
        <v>0</v>
      </c>
      <c r="N50" s="44" t="str">
        <f ca="1">IF(B50="","",Jan!M50)</f>
        <v/>
      </c>
      <c r="O50" s="5"/>
      <c r="P50" s="44">
        <f t="shared" si="10"/>
        <v>0</v>
      </c>
      <c r="Q50" s="44" t="str">
        <f ca="1">IF(B50="","",Jan!P50)</f>
        <v/>
      </c>
      <c r="R50" s="5"/>
      <c r="S50" s="44">
        <f t="shared" si="11"/>
        <v>0</v>
      </c>
      <c r="T50" s="45" t="str">
        <f ca="1">IF(B50="","",Jan!S50)</f>
        <v/>
      </c>
      <c r="U50" s="134"/>
      <c r="V50" s="45">
        <f t="shared" si="12"/>
        <v>0</v>
      </c>
      <c r="W50" s="45" t="str">
        <f ca="1">IF(B50="","",Jan!V50)</f>
        <v/>
      </c>
      <c r="X50" s="65"/>
      <c r="Y50" s="65"/>
      <c r="Z50" s="65"/>
      <c r="AA50" s="65"/>
      <c r="AB50" s="18" t="e">
        <f t="shared" si="6"/>
        <v>#DIV/0!</v>
      </c>
    </row>
    <row r="51" spans="2:28" ht="15.75" customHeight="1">
      <c r="B51" s="139"/>
      <c r="C51" s="129"/>
      <c r="D51" s="129"/>
      <c r="E51" s="141"/>
      <c r="F51" s="143"/>
      <c r="G51" s="146"/>
      <c r="H51" s="145" t="str">
        <f t="shared" si="13"/>
        <v/>
      </c>
      <c r="I51" s="144"/>
      <c r="J51" s="44">
        <f t="shared" si="8"/>
        <v>0</v>
      </c>
      <c r="K51" s="44" t="str">
        <f ca="1">IF(B51="","",Jan!J51)</f>
        <v/>
      </c>
      <c r="L51" s="5"/>
      <c r="M51" s="44">
        <f t="shared" si="9"/>
        <v>0</v>
      </c>
      <c r="N51" s="44" t="str">
        <f ca="1">IF(B51="","",Jan!M51)</f>
        <v/>
      </c>
      <c r="O51" s="5"/>
      <c r="P51" s="44">
        <f t="shared" si="10"/>
        <v>0</v>
      </c>
      <c r="Q51" s="44" t="str">
        <f ca="1">IF(B51="","",Jan!P51)</f>
        <v/>
      </c>
      <c r="R51" s="5"/>
      <c r="S51" s="44">
        <f t="shared" si="11"/>
        <v>0</v>
      </c>
      <c r="T51" s="45" t="str">
        <f ca="1">IF(B51="","",Jan!S51)</f>
        <v/>
      </c>
      <c r="U51" s="134"/>
      <c r="V51" s="45">
        <f t="shared" si="12"/>
        <v>0</v>
      </c>
      <c r="W51" s="45" t="str">
        <f ca="1">IF(B51="","",Jan!V51)</f>
        <v/>
      </c>
      <c r="X51" s="65"/>
      <c r="Y51" s="65"/>
      <c r="Z51" s="65"/>
      <c r="AA51" s="65"/>
      <c r="AB51" s="18" t="e">
        <f t="shared" si="6"/>
        <v>#DIV/0!</v>
      </c>
    </row>
    <row r="52" spans="2:28" ht="15.75" customHeight="1">
      <c r="B52" s="139"/>
      <c r="C52" s="129"/>
      <c r="D52" s="129"/>
      <c r="E52" s="141"/>
      <c r="F52" s="143"/>
      <c r="G52" s="146"/>
      <c r="H52" s="145" t="str">
        <f t="shared" si="13"/>
        <v/>
      </c>
      <c r="I52" s="144"/>
      <c r="J52" s="44">
        <f t="shared" si="8"/>
        <v>0</v>
      </c>
      <c r="K52" s="44" t="str">
        <f ca="1">IF(B52="","",Jan!J52)</f>
        <v/>
      </c>
      <c r="L52" s="5"/>
      <c r="M52" s="44">
        <f t="shared" si="9"/>
        <v>0</v>
      </c>
      <c r="N52" s="44" t="str">
        <f ca="1">IF(B52="","",Jan!M52)</f>
        <v/>
      </c>
      <c r="O52" s="5"/>
      <c r="P52" s="44">
        <f t="shared" si="10"/>
        <v>0</v>
      </c>
      <c r="Q52" s="44" t="str">
        <f ca="1">IF(B52="","",Jan!P52)</f>
        <v/>
      </c>
      <c r="R52" s="5"/>
      <c r="S52" s="44">
        <f t="shared" si="11"/>
        <v>0</v>
      </c>
      <c r="T52" s="45" t="str">
        <f ca="1">IF(B52="","",Jan!S52)</f>
        <v/>
      </c>
      <c r="U52" s="134"/>
      <c r="V52" s="45">
        <f t="shared" si="12"/>
        <v>0</v>
      </c>
      <c r="W52" s="45" t="str">
        <f ca="1">IF(B52="","",Jan!V52)</f>
        <v/>
      </c>
      <c r="X52" s="65"/>
      <c r="Y52" s="65"/>
      <c r="Z52" s="65"/>
      <c r="AA52" s="65"/>
      <c r="AB52" s="18" t="e">
        <f t="shared" si="6"/>
        <v>#DIV/0!</v>
      </c>
    </row>
    <row r="53" spans="2:28" ht="15.75" customHeight="1">
      <c r="B53" s="139"/>
      <c r="C53" s="129"/>
      <c r="D53" s="129"/>
      <c r="E53" s="141"/>
      <c r="F53" s="143"/>
      <c r="G53" s="146"/>
      <c r="H53" s="145" t="str">
        <f t="shared" si="13"/>
        <v/>
      </c>
      <c r="I53" s="144"/>
      <c r="J53" s="44">
        <f t="shared" si="8"/>
        <v>0</v>
      </c>
      <c r="K53" s="44" t="str">
        <f ca="1">IF(B53="","",Jan!J53)</f>
        <v/>
      </c>
      <c r="L53" s="5"/>
      <c r="M53" s="44">
        <f t="shared" si="9"/>
        <v>0</v>
      </c>
      <c r="N53" s="44" t="str">
        <f ca="1">IF(B53="","",Jan!M53)</f>
        <v/>
      </c>
      <c r="O53" s="5"/>
      <c r="P53" s="44">
        <f t="shared" si="10"/>
        <v>0</v>
      </c>
      <c r="Q53" s="44" t="str">
        <f ca="1">IF(B53="","",Jan!P53)</f>
        <v/>
      </c>
      <c r="R53" s="5"/>
      <c r="S53" s="44">
        <f t="shared" si="11"/>
        <v>0</v>
      </c>
      <c r="T53" s="45" t="str">
        <f ca="1">IF(B53="","",Jan!S53)</f>
        <v/>
      </c>
      <c r="U53" s="134"/>
      <c r="V53" s="45">
        <f t="shared" si="12"/>
        <v>0</v>
      </c>
      <c r="W53" s="45" t="str">
        <f ca="1">IF(B53="","",Jan!V53)</f>
        <v/>
      </c>
      <c r="X53" s="65"/>
      <c r="Y53" s="65"/>
      <c r="Z53" s="65"/>
      <c r="AA53" s="65"/>
      <c r="AB53" s="18" t="e">
        <f t="shared" si="6"/>
        <v>#DIV/0!</v>
      </c>
    </row>
    <row r="54" spans="2:28" ht="15.75" customHeight="1">
      <c r="B54" s="139"/>
      <c r="C54" s="129"/>
      <c r="D54" s="129"/>
      <c r="E54" s="141"/>
      <c r="F54" s="143"/>
      <c r="G54" s="146"/>
      <c r="H54" s="145" t="str">
        <f t="shared" si="13"/>
        <v/>
      </c>
      <c r="I54" s="144"/>
      <c r="J54" s="44">
        <f t="shared" si="8"/>
        <v>0</v>
      </c>
      <c r="K54" s="44" t="str">
        <f ca="1">IF(B54="","",Jan!J54)</f>
        <v/>
      </c>
      <c r="L54" s="5"/>
      <c r="M54" s="44">
        <f t="shared" si="9"/>
        <v>0</v>
      </c>
      <c r="N54" s="44" t="str">
        <f ca="1">IF(B54="","",Jan!M54)</f>
        <v/>
      </c>
      <c r="O54" s="5"/>
      <c r="P54" s="44">
        <f t="shared" si="10"/>
        <v>0</v>
      </c>
      <c r="Q54" s="44" t="str">
        <f ca="1">IF(B54="","",Jan!P54)</f>
        <v/>
      </c>
      <c r="R54" s="5"/>
      <c r="S54" s="44">
        <f t="shared" si="11"/>
        <v>0</v>
      </c>
      <c r="T54" s="45" t="str">
        <f ca="1">IF(B54="","",Jan!S54)</f>
        <v/>
      </c>
      <c r="U54" s="134"/>
      <c r="V54" s="45">
        <f t="shared" si="12"/>
        <v>0</v>
      </c>
      <c r="W54" s="45" t="str">
        <f ca="1">IF(B54="","",Jan!V54)</f>
        <v/>
      </c>
      <c r="X54" s="65"/>
      <c r="Y54" s="65"/>
      <c r="Z54" s="65"/>
      <c r="AA54" s="65"/>
      <c r="AB54" s="18" t="e">
        <f t="shared" si="6"/>
        <v>#DIV/0!</v>
      </c>
    </row>
    <row r="55" spans="2:28" ht="15.75" customHeight="1">
      <c r="B55" s="139"/>
      <c r="C55" s="129"/>
      <c r="D55" s="129"/>
      <c r="E55" s="141"/>
      <c r="F55" s="143"/>
      <c r="G55" s="146"/>
      <c r="H55" s="145" t="str">
        <f t="shared" si="13"/>
        <v/>
      </c>
      <c r="I55" s="144"/>
      <c r="J55" s="44">
        <f t="shared" si="8"/>
        <v>0</v>
      </c>
      <c r="K55" s="44" t="str">
        <f ca="1">IF(B55="","",Jan!J55)</f>
        <v/>
      </c>
      <c r="L55" s="5"/>
      <c r="M55" s="44">
        <f t="shared" si="9"/>
        <v>0</v>
      </c>
      <c r="N55" s="44" t="str">
        <f ca="1">IF(B55="","",Jan!M55)</f>
        <v/>
      </c>
      <c r="O55" s="5"/>
      <c r="P55" s="44">
        <f t="shared" si="10"/>
        <v>0</v>
      </c>
      <c r="Q55" s="44" t="str">
        <f ca="1">IF(B55="","",Jan!P55)</f>
        <v/>
      </c>
      <c r="R55" s="5"/>
      <c r="S55" s="44">
        <f t="shared" si="11"/>
        <v>0</v>
      </c>
      <c r="T55" s="45" t="str">
        <f ca="1">IF(B55="","",Jan!S55)</f>
        <v/>
      </c>
      <c r="U55" s="134"/>
      <c r="V55" s="45">
        <f t="shared" si="12"/>
        <v>0</v>
      </c>
      <c r="W55" s="45" t="str">
        <f ca="1">IF(B55="","",Jan!V55)</f>
        <v/>
      </c>
      <c r="X55" s="65"/>
      <c r="Y55" s="65"/>
      <c r="Z55" s="65"/>
      <c r="AA55" s="65"/>
      <c r="AB55" s="18" t="e">
        <f t="shared" si="6"/>
        <v>#DIV/0!</v>
      </c>
    </row>
    <row r="56" spans="2:28" ht="15.75" customHeight="1">
      <c r="B56" s="139"/>
      <c r="C56" s="129"/>
      <c r="D56" s="129"/>
      <c r="E56" s="141"/>
      <c r="F56" s="143"/>
      <c r="G56" s="146"/>
      <c r="H56" s="145" t="str">
        <f t="shared" si="13"/>
        <v/>
      </c>
      <c r="I56" s="144"/>
      <c r="J56" s="44">
        <f t="shared" si="8"/>
        <v>0</v>
      </c>
      <c r="K56" s="44" t="str">
        <f ca="1">IF(B56="","",Jan!J56)</f>
        <v/>
      </c>
      <c r="L56" s="5"/>
      <c r="M56" s="44">
        <f t="shared" si="9"/>
        <v>0</v>
      </c>
      <c r="N56" s="44" t="str">
        <f ca="1">IF(B56="","",Jan!M56)</f>
        <v/>
      </c>
      <c r="O56" s="5"/>
      <c r="P56" s="44">
        <f t="shared" si="10"/>
        <v>0</v>
      </c>
      <c r="Q56" s="44" t="str">
        <f ca="1">IF(B56="","",Jan!P56)</f>
        <v/>
      </c>
      <c r="R56" s="5"/>
      <c r="S56" s="44">
        <f t="shared" si="11"/>
        <v>0</v>
      </c>
      <c r="T56" s="45" t="str">
        <f ca="1">IF(B56="","",Jan!S56)</f>
        <v/>
      </c>
      <c r="U56" s="134"/>
      <c r="V56" s="45">
        <f t="shared" si="12"/>
        <v>0</v>
      </c>
      <c r="W56" s="45" t="str">
        <f ca="1">IF(B56="","",Jan!V56)</f>
        <v/>
      </c>
      <c r="X56" s="65"/>
      <c r="Y56" s="65"/>
      <c r="Z56" s="65"/>
      <c r="AA56" s="65"/>
      <c r="AB56" s="18" t="e">
        <f t="shared" si="6"/>
        <v>#DIV/0!</v>
      </c>
    </row>
    <row r="57" spans="2:28" ht="15.75" customHeight="1">
      <c r="B57" s="139"/>
      <c r="C57" s="129"/>
      <c r="D57" s="129"/>
      <c r="E57" s="141"/>
      <c r="F57" s="143"/>
      <c r="G57" s="146"/>
      <c r="H57" s="145" t="str">
        <f t="shared" si="13"/>
        <v/>
      </c>
      <c r="I57" s="144"/>
      <c r="J57" s="44">
        <f t="shared" si="8"/>
        <v>0</v>
      </c>
      <c r="K57" s="44" t="str">
        <f ca="1">IF(B57="","",Jan!J57)</f>
        <v/>
      </c>
      <c r="L57" s="5"/>
      <c r="M57" s="44">
        <f t="shared" si="9"/>
        <v>0</v>
      </c>
      <c r="N57" s="44" t="str">
        <f ca="1">IF(B57="","",Jan!M57)</f>
        <v/>
      </c>
      <c r="O57" s="5"/>
      <c r="P57" s="44">
        <f t="shared" si="10"/>
        <v>0</v>
      </c>
      <c r="Q57" s="44" t="str">
        <f ca="1">IF(B57="","",Jan!P57)</f>
        <v/>
      </c>
      <c r="R57" s="5"/>
      <c r="S57" s="44">
        <f t="shared" si="11"/>
        <v>0</v>
      </c>
      <c r="T57" s="45" t="str">
        <f ca="1">IF(B57="","",Jan!S57)</f>
        <v/>
      </c>
      <c r="U57" s="134"/>
      <c r="V57" s="45">
        <f t="shared" si="12"/>
        <v>0</v>
      </c>
      <c r="W57" s="45" t="str">
        <f ca="1">IF(B57="","",Jan!V57)</f>
        <v/>
      </c>
      <c r="X57" s="65"/>
      <c r="Y57" s="65"/>
      <c r="Z57" s="65"/>
      <c r="AA57" s="65"/>
      <c r="AB57" s="18" t="e">
        <f t="shared" si="6"/>
        <v>#DIV/0!</v>
      </c>
    </row>
    <row r="58" spans="2:28" ht="15.75" customHeight="1">
      <c r="B58" s="139"/>
      <c r="C58" s="129"/>
      <c r="D58" s="129"/>
      <c r="E58" s="141"/>
      <c r="F58" s="143"/>
      <c r="G58" s="146"/>
      <c r="H58" s="145" t="str">
        <f t="shared" si="13"/>
        <v/>
      </c>
      <c r="I58" s="144"/>
      <c r="J58" s="44">
        <f t="shared" si="8"/>
        <v>0</v>
      </c>
      <c r="K58" s="44" t="str">
        <f ca="1">IF(B58="","",Jan!J58)</f>
        <v/>
      </c>
      <c r="L58" s="5"/>
      <c r="M58" s="44">
        <f t="shared" si="9"/>
        <v>0</v>
      </c>
      <c r="N58" s="44" t="str">
        <f ca="1">IF(B58="","",Jan!M58)</f>
        <v/>
      </c>
      <c r="O58" s="5"/>
      <c r="P58" s="44">
        <f t="shared" si="10"/>
        <v>0</v>
      </c>
      <c r="Q58" s="44" t="str">
        <f ca="1">IF(B58="","",Jan!P58)</f>
        <v/>
      </c>
      <c r="R58" s="5"/>
      <c r="S58" s="44">
        <f t="shared" si="11"/>
        <v>0</v>
      </c>
      <c r="T58" s="45" t="str">
        <f ca="1">IF(B58="","",Jan!S58)</f>
        <v/>
      </c>
      <c r="U58" s="134"/>
      <c r="V58" s="45">
        <f t="shared" si="12"/>
        <v>0</v>
      </c>
      <c r="W58" s="45" t="str">
        <f ca="1">IF(B58="","",Jan!V58)</f>
        <v/>
      </c>
      <c r="X58" s="65"/>
      <c r="Y58" s="65"/>
      <c r="Z58" s="65"/>
      <c r="AA58" s="65"/>
      <c r="AB58" s="18" t="e">
        <f t="shared" si="6"/>
        <v>#DIV/0!</v>
      </c>
    </row>
    <row r="59" spans="2:28" ht="15.75" customHeight="1">
      <c r="B59" s="139"/>
      <c r="C59" s="129"/>
      <c r="D59" s="129"/>
      <c r="E59" s="141"/>
      <c r="F59" s="143"/>
      <c r="G59" s="146"/>
      <c r="H59" s="145" t="str">
        <f t="shared" si="13"/>
        <v/>
      </c>
      <c r="I59" s="144"/>
      <c r="J59" s="44">
        <f t="shared" si="8"/>
        <v>0</v>
      </c>
      <c r="K59" s="44" t="str">
        <f ca="1">IF(B59="","",Jan!J59)</f>
        <v/>
      </c>
      <c r="L59" s="5"/>
      <c r="M59" s="44">
        <f t="shared" si="9"/>
        <v>0</v>
      </c>
      <c r="N59" s="44" t="str">
        <f ca="1">IF(B59="","",Jan!M59)</f>
        <v/>
      </c>
      <c r="O59" s="5"/>
      <c r="P59" s="44">
        <f t="shared" si="10"/>
        <v>0</v>
      </c>
      <c r="Q59" s="44" t="str">
        <f ca="1">IF(B59="","",Jan!P59)</f>
        <v/>
      </c>
      <c r="R59" s="5"/>
      <c r="S59" s="44">
        <f t="shared" si="11"/>
        <v>0</v>
      </c>
      <c r="T59" s="45" t="str">
        <f ca="1">IF(B59="","",Jan!S59)</f>
        <v/>
      </c>
      <c r="U59" s="134"/>
      <c r="V59" s="45">
        <f t="shared" si="12"/>
        <v>0</v>
      </c>
      <c r="W59" s="45" t="str">
        <f ca="1">IF(B59="","",Jan!V59)</f>
        <v/>
      </c>
      <c r="X59" s="65"/>
      <c r="Y59" s="65"/>
      <c r="Z59" s="65"/>
      <c r="AA59" s="65"/>
      <c r="AB59" s="18" t="e">
        <f t="shared" si="6"/>
        <v>#DIV/0!</v>
      </c>
    </row>
    <row r="60" spans="2:28" ht="15.75" customHeight="1">
      <c r="B60" s="139"/>
      <c r="C60" s="129"/>
      <c r="D60" s="129"/>
      <c r="E60" s="141"/>
      <c r="F60" s="143"/>
      <c r="G60" s="146"/>
      <c r="H60" s="145" t="str">
        <f t="shared" si="13"/>
        <v/>
      </c>
      <c r="I60" s="144"/>
      <c r="J60" s="44">
        <f t="shared" si="8"/>
        <v>0</v>
      </c>
      <c r="K60" s="44" t="str">
        <f ca="1">IF(B60="","",Jan!J60)</f>
        <v/>
      </c>
      <c r="L60" s="5"/>
      <c r="M60" s="44">
        <f t="shared" si="9"/>
        <v>0</v>
      </c>
      <c r="N60" s="44" t="str">
        <f ca="1">IF(B60="","",Jan!M60)</f>
        <v/>
      </c>
      <c r="O60" s="5"/>
      <c r="P60" s="44">
        <f t="shared" si="10"/>
        <v>0</v>
      </c>
      <c r="Q60" s="44" t="str">
        <f ca="1">IF(B60="","",Jan!P60)</f>
        <v/>
      </c>
      <c r="R60" s="5"/>
      <c r="S60" s="44">
        <f t="shared" si="11"/>
        <v>0</v>
      </c>
      <c r="T60" s="45" t="str">
        <f ca="1">IF(B60="","",Jan!S60)</f>
        <v/>
      </c>
      <c r="U60" s="134"/>
      <c r="V60" s="45">
        <f t="shared" si="12"/>
        <v>0</v>
      </c>
      <c r="W60" s="45" t="str">
        <f ca="1">IF(B60="","",Jan!V60)</f>
        <v/>
      </c>
      <c r="X60" s="65"/>
      <c r="Y60" s="65"/>
      <c r="Z60" s="65"/>
      <c r="AA60" s="65"/>
      <c r="AB60" s="18" t="e">
        <f t="shared" si="6"/>
        <v>#DIV/0!</v>
      </c>
    </row>
    <row r="61" spans="2:28" ht="15.75" customHeight="1">
      <c r="B61" s="139"/>
      <c r="C61" s="129"/>
      <c r="D61" s="129"/>
      <c r="E61" s="141"/>
      <c r="F61" s="143"/>
      <c r="G61" s="146"/>
      <c r="H61" s="145" t="str">
        <f t="shared" si="13"/>
        <v/>
      </c>
      <c r="I61" s="144"/>
      <c r="J61" s="44">
        <f t="shared" si="8"/>
        <v>0</v>
      </c>
      <c r="K61" s="44" t="str">
        <f ca="1">IF(B61="","",Jan!J61)</f>
        <v/>
      </c>
      <c r="L61" s="5"/>
      <c r="M61" s="44">
        <f t="shared" si="9"/>
        <v>0</v>
      </c>
      <c r="N61" s="44" t="str">
        <f ca="1">IF(B61="","",Jan!M61)</f>
        <v/>
      </c>
      <c r="O61" s="5"/>
      <c r="P61" s="44">
        <f t="shared" si="10"/>
        <v>0</v>
      </c>
      <c r="Q61" s="44" t="str">
        <f ca="1">IF(B61="","",Jan!P61)</f>
        <v/>
      </c>
      <c r="R61" s="5"/>
      <c r="S61" s="44">
        <f t="shared" si="11"/>
        <v>0</v>
      </c>
      <c r="T61" s="45" t="str">
        <f ca="1">IF(B61="","",Jan!S61)</f>
        <v/>
      </c>
      <c r="U61" s="134"/>
      <c r="V61" s="45">
        <f t="shared" si="12"/>
        <v>0</v>
      </c>
      <c r="W61" s="45" t="str">
        <f ca="1">IF(B61="","",Jan!V61)</f>
        <v/>
      </c>
      <c r="X61" s="65"/>
      <c r="Y61" s="65"/>
      <c r="Z61" s="65"/>
      <c r="AA61" s="65"/>
      <c r="AB61" s="18" t="e">
        <f t="shared" si="6"/>
        <v>#DIV/0!</v>
      </c>
    </row>
    <row r="62" spans="2:28" ht="15.75" customHeight="1">
      <c r="B62" s="139"/>
      <c r="C62" s="129"/>
      <c r="D62" s="129"/>
      <c r="E62" s="141"/>
      <c r="F62" s="143"/>
      <c r="G62" s="146"/>
      <c r="H62" s="145" t="str">
        <f t="shared" si="13"/>
        <v/>
      </c>
      <c r="I62" s="144"/>
      <c r="J62" s="44">
        <f t="shared" si="8"/>
        <v>0</v>
      </c>
      <c r="K62" s="44" t="str">
        <f ca="1">IF(B62="","",Jan!J62)</f>
        <v/>
      </c>
      <c r="L62" s="5"/>
      <c r="M62" s="44">
        <f t="shared" si="9"/>
        <v>0</v>
      </c>
      <c r="N62" s="44" t="str">
        <f ca="1">IF(B62="","",Jan!M62)</f>
        <v/>
      </c>
      <c r="O62" s="5"/>
      <c r="P62" s="44">
        <f t="shared" si="10"/>
        <v>0</v>
      </c>
      <c r="Q62" s="44" t="str">
        <f ca="1">IF(B62="","",Jan!P62)</f>
        <v/>
      </c>
      <c r="R62" s="5"/>
      <c r="S62" s="44">
        <f t="shared" si="11"/>
        <v>0</v>
      </c>
      <c r="T62" s="45" t="str">
        <f ca="1">IF(B62="","",Jan!S62)</f>
        <v/>
      </c>
      <c r="U62" s="134"/>
      <c r="V62" s="45">
        <f t="shared" si="12"/>
        <v>0</v>
      </c>
      <c r="W62" s="45" t="str">
        <f ca="1">IF(B62="","",Jan!V62)</f>
        <v/>
      </c>
      <c r="X62" s="65"/>
      <c r="Y62" s="65"/>
      <c r="Z62" s="65"/>
      <c r="AA62" s="65"/>
      <c r="AB62" s="18" t="e">
        <f t="shared" si="6"/>
        <v>#DIV/0!</v>
      </c>
    </row>
    <row r="63" spans="2:28" ht="15.75" customHeight="1">
      <c r="B63" s="139"/>
      <c r="C63" s="129"/>
      <c r="D63" s="129"/>
      <c r="E63" s="141"/>
      <c r="F63" s="143"/>
      <c r="G63" s="146"/>
      <c r="H63" s="145" t="str">
        <f t="shared" si="13"/>
        <v/>
      </c>
      <c r="I63" s="144"/>
      <c r="J63" s="44">
        <f t="shared" si="8"/>
        <v>0</v>
      </c>
      <c r="K63" s="44" t="str">
        <f ca="1">IF(B63="","",Jan!J63)</f>
        <v/>
      </c>
      <c r="L63" s="5"/>
      <c r="M63" s="44">
        <f t="shared" si="9"/>
        <v>0</v>
      </c>
      <c r="N63" s="44" t="str">
        <f ca="1">IF(B63="","",Jan!M63)</f>
        <v/>
      </c>
      <c r="O63" s="5"/>
      <c r="P63" s="44">
        <f t="shared" si="10"/>
        <v>0</v>
      </c>
      <c r="Q63" s="44" t="str">
        <f ca="1">IF(B63="","",Jan!P63)</f>
        <v/>
      </c>
      <c r="R63" s="5"/>
      <c r="S63" s="44">
        <f t="shared" si="11"/>
        <v>0</v>
      </c>
      <c r="T63" s="45" t="str">
        <f ca="1">IF(B63="","",Jan!S63)</f>
        <v/>
      </c>
      <c r="U63" s="134"/>
      <c r="V63" s="45">
        <f t="shared" si="12"/>
        <v>0</v>
      </c>
      <c r="W63" s="45" t="str">
        <f ca="1">IF(B63="","",Jan!V63)</f>
        <v/>
      </c>
      <c r="X63" s="65"/>
      <c r="Y63" s="65"/>
      <c r="Z63" s="65"/>
      <c r="AA63" s="65"/>
      <c r="AB63" s="18" t="e">
        <f t="shared" si="6"/>
        <v>#DIV/0!</v>
      </c>
    </row>
    <row r="64" spans="2:28" ht="15.75" customHeight="1">
      <c r="B64" s="139"/>
      <c r="C64" s="129"/>
      <c r="D64" s="129"/>
      <c r="E64" s="141"/>
      <c r="F64" s="143"/>
      <c r="G64" s="146"/>
      <c r="H64" s="145" t="str">
        <f t="shared" si="13"/>
        <v/>
      </c>
      <c r="I64" s="144"/>
      <c r="J64" s="44">
        <f t="shared" si="8"/>
        <v>0</v>
      </c>
      <c r="K64" s="44" t="str">
        <f ca="1">IF(B64="","",Jan!J64)</f>
        <v/>
      </c>
      <c r="L64" s="5"/>
      <c r="M64" s="44">
        <f t="shared" si="9"/>
        <v>0</v>
      </c>
      <c r="N64" s="44" t="str">
        <f ca="1">IF(B64="","",Jan!M64)</f>
        <v/>
      </c>
      <c r="O64" s="5"/>
      <c r="P64" s="44">
        <f t="shared" si="10"/>
        <v>0</v>
      </c>
      <c r="Q64" s="44" t="str">
        <f ca="1">IF(B64="","",Jan!P64)</f>
        <v/>
      </c>
      <c r="R64" s="5"/>
      <c r="S64" s="44">
        <f t="shared" si="11"/>
        <v>0</v>
      </c>
      <c r="T64" s="45" t="str">
        <f ca="1">IF(B64="","",Jan!S64)</f>
        <v/>
      </c>
      <c r="U64" s="134"/>
      <c r="V64" s="45">
        <f t="shared" si="12"/>
        <v>0</v>
      </c>
      <c r="W64" s="45" t="str">
        <f ca="1">IF(B64="","",Jan!V64)</f>
        <v/>
      </c>
      <c r="X64" s="65"/>
      <c r="Y64" s="65"/>
      <c r="Z64" s="65"/>
      <c r="AA64" s="65"/>
      <c r="AB64" s="18" t="e">
        <f t="shared" si="6"/>
        <v>#DIV/0!</v>
      </c>
    </row>
    <row r="65" spans="2:28" ht="15.75" customHeight="1">
      <c r="B65" s="139"/>
      <c r="C65" s="129"/>
      <c r="D65" s="129"/>
      <c r="E65" s="141"/>
      <c r="F65" s="143"/>
      <c r="G65" s="146"/>
      <c r="H65" s="145" t="str">
        <f t="shared" si="13"/>
        <v/>
      </c>
      <c r="I65" s="144"/>
      <c r="J65" s="44">
        <f t="shared" si="8"/>
        <v>0</v>
      </c>
      <c r="K65" s="44" t="str">
        <f ca="1">IF(B65="","",Jan!J65)</f>
        <v/>
      </c>
      <c r="L65" s="5"/>
      <c r="M65" s="44">
        <f t="shared" si="9"/>
        <v>0</v>
      </c>
      <c r="N65" s="44" t="str">
        <f ca="1">IF(B65="","",Jan!M65)</f>
        <v/>
      </c>
      <c r="O65" s="5"/>
      <c r="P65" s="44">
        <f t="shared" si="10"/>
        <v>0</v>
      </c>
      <c r="Q65" s="44" t="str">
        <f ca="1">IF(B65="","",Jan!P65)</f>
        <v/>
      </c>
      <c r="R65" s="5"/>
      <c r="S65" s="44">
        <f t="shared" si="11"/>
        <v>0</v>
      </c>
      <c r="T65" s="45" t="str">
        <f ca="1">IF(B65="","",Jan!S65)</f>
        <v/>
      </c>
      <c r="U65" s="134"/>
      <c r="V65" s="45">
        <f t="shared" si="12"/>
        <v>0</v>
      </c>
      <c r="W65" s="45" t="str">
        <f ca="1">IF(B65="","",Jan!V65)</f>
        <v/>
      </c>
      <c r="X65" s="65"/>
      <c r="Y65" s="65"/>
      <c r="Z65" s="65"/>
      <c r="AA65" s="65"/>
      <c r="AB65" s="18" t="e">
        <f t="shared" si="6"/>
        <v>#DIV/0!</v>
      </c>
    </row>
    <row r="66" spans="2:28" ht="15.75" customHeight="1">
      <c r="B66" s="139"/>
      <c r="C66" s="129"/>
      <c r="D66" s="129"/>
      <c r="E66" s="141"/>
      <c r="F66" s="143"/>
      <c r="G66" s="146"/>
      <c r="H66" s="145" t="str">
        <f t="shared" si="13"/>
        <v/>
      </c>
      <c r="I66" s="144"/>
      <c r="J66" s="44">
        <f t="shared" si="8"/>
        <v>0</v>
      </c>
      <c r="K66" s="44" t="str">
        <f ca="1">IF(B66="","",Jan!J66)</f>
        <v/>
      </c>
      <c r="L66" s="5"/>
      <c r="M66" s="44">
        <f t="shared" si="9"/>
        <v>0</v>
      </c>
      <c r="N66" s="44" t="str">
        <f ca="1">IF(B66="","",Jan!M66)</f>
        <v/>
      </c>
      <c r="O66" s="5"/>
      <c r="P66" s="44">
        <f t="shared" si="10"/>
        <v>0</v>
      </c>
      <c r="Q66" s="44" t="str">
        <f ca="1">IF(B66="","",Jan!P66)</f>
        <v/>
      </c>
      <c r="R66" s="5"/>
      <c r="S66" s="44">
        <f t="shared" si="11"/>
        <v>0</v>
      </c>
      <c r="T66" s="45" t="str">
        <f ca="1">IF(B66="","",Jan!S66)</f>
        <v/>
      </c>
      <c r="U66" s="134"/>
      <c r="V66" s="45">
        <f t="shared" si="12"/>
        <v>0</v>
      </c>
      <c r="W66" s="45" t="str">
        <f ca="1">IF(B66="","",Jan!V66)</f>
        <v/>
      </c>
      <c r="X66" s="65"/>
      <c r="Y66" s="65"/>
      <c r="Z66" s="65"/>
      <c r="AA66" s="65"/>
      <c r="AB66" s="18" t="e">
        <f t="shared" si="6"/>
        <v>#DIV/0!</v>
      </c>
    </row>
    <row r="67" spans="2:28" ht="15.75" customHeight="1">
      <c r="B67" s="139"/>
      <c r="C67" s="129"/>
      <c r="D67" s="129"/>
      <c r="E67" s="141"/>
      <c r="F67" s="143"/>
      <c r="G67" s="146"/>
      <c r="H67" s="145" t="str">
        <f t="shared" si="13"/>
        <v/>
      </c>
      <c r="I67" s="144"/>
      <c r="J67" s="44">
        <f t="shared" si="8"/>
        <v>0</v>
      </c>
      <c r="K67" s="44" t="str">
        <f ca="1">IF(B67="","",Jan!J67)</f>
        <v/>
      </c>
      <c r="L67" s="5"/>
      <c r="M67" s="44">
        <f t="shared" si="9"/>
        <v>0</v>
      </c>
      <c r="N67" s="44" t="str">
        <f ca="1">IF(B67="","",Jan!M67)</f>
        <v/>
      </c>
      <c r="O67" s="5"/>
      <c r="P67" s="44">
        <f t="shared" si="10"/>
        <v>0</v>
      </c>
      <c r="Q67" s="44" t="str">
        <f ca="1">IF(B67="","",Jan!P67)</f>
        <v/>
      </c>
      <c r="R67" s="5"/>
      <c r="S67" s="44">
        <f t="shared" si="11"/>
        <v>0</v>
      </c>
      <c r="T67" s="45" t="str">
        <f ca="1">IF(B67="","",Jan!S67)</f>
        <v/>
      </c>
      <c r="U67" s="134"/>
      <c r="V67" s="45">
        <f t="shared" si="12"/>
        <v>0</v>
      </c>
      <c r="W67" s="45" t="str">
        <f ca="1">IF(B67="","",Jan!V67)</f>
        <v/>
      </c>
      <c r="X67" s="65"/>
      <c r="Y67" s="65"/>
      <c r="Z67" s="65"/>
      <c r="AA67" s="65"/>
      <c r="AB67" s="18" t="e">
        <f t="shared" si="6"/>
        <v>#DIV/0!</v>
      </c>
    </row>
    <row r="68" spans="2:28" ht="15.75" customHeight="1">
      <c r="B68" s="139"/>
      <c r="C68" s="129"/>
      <c r="D68" s="129"/>
      <c r="E68" s="141"/>
      <c r="F68" s="143"/>
      <c r="G68" s="146"/>
      <c r="H68" s="145" t="str">
        <f t="shared" si="13"/>
        <v/>
      </c>
      <c r="I68" s="144"/>
      <c r="J68" s="44">
        <f t="shared" si="8"/>
        <v>0</v>
      </c>
      <c r="K68" s="44" t="str">
        <f ca="1">IF(B68="","",Jan!J68)</f>
        <v/>
      </c>
      <c r="L68" s="5"/>
      <c r="M68" s="44">
        <f t="shared" si="9"/>
        <v>0</v>
      </c>
      <c r="N68" s="44" t="str">
        <f ca="1">IF(B68="","",Jan!M68)</f>
        <v/>
      </c>
      <c r="O68" s="5"/>
      <c r="P68" s="44">
        <f t="shared" si="10"/>
        <v>0</v>
      </c>
      <c r="Q68" s="44" t="str">
        <f ca="1">IF(B68="","",Jan!P68)</f>
        <v/>
      </c>
      <c r="R68" s="5"/>
      <c r="S68" s="44">
        <f t="shared" si="11"/>
        <v>0</v>
      </c>
      <c r="T68" s="45" t="str">
        <f ca="1">IF(B68="","",Jan!S68)</f>
        <v/>
      </c>
      <c r="U68" s="134"/>
      <c r="V68" s="45">
        <f t="shared" si="12"/>
        <v>0</v>
      </c>
      <c r="W68" s="45" t="str">
        <f ca="1">IF(B68="","",Jan!V68)</f>
        <v/>
      </c>
      <c r="X68" s="65"/>
      <c r="Y68" s="65"/>
      <c r="Z68" s="65"/>
      <c r="AA68" s="65"/>
      <c r="AB68" s="18" t="e">
        <f t="shared" si="6"/>
        <v>#DIV/0!</v>
      </c>
    </row>
    <row r="69" spans="2:28" ht="15.75" customHeight="1">
      <c r="B69" s="139"/>
      <c r="C69" s="129"/>
      <c r="D69" s="129"/>
      <c r="E69" s="141"/>
      <c r="F69" s="143"/>
      <c r="G69" s="146"/>
      <c r="H69" s="145" t="str">
        <f t="shared" si="13"/>
        <v/>
      </c>
      <c r="I69" s="144"/>
      <c r="J69" s="44">
        <f t="shared" si="8"/>
        <v>0</v>
      </c>
      <c r="K69" s="44" t="str">
        <f ca="1">IF(B69="","",Jan!J69)</f>
        <v/>
      </c>
      <c r="L69" s="5"/>
      <c r="M69" s="44">
        <f t="shared" si="9"/>
        <v>0</v>
      </c>
      <c r="N69" s="44" t="str">
        <f ca="1">IF(B69="","",Jan!M69)</f>
        <v/>
      </c>
      <c r="O69" s="5"/>
      <c r="P69" s="44">
        <f t="shared" si="10"/>
        <v>0</v>
      </c>
      <c r="Q69" s="44" t="str">
        <f ca="1">IF(B69="","",Jan!P69)</f>
        <v/>
      </c>
      <c r="R69" s="5"/>
      <c r="S69" s="44">
        <f t="shared" si="11"/>
        <v>0</v>
      </c>
      <c r="T69" s="45" t="str">
        <f ca="1">IF(B69="","",Jan!S69)</f>
        <v/>
      </c>
      <c r="U69" s="134"/>
      <c r="V69" s="45">
        <f t="shared" si="12"/>
        <v>0</v>
      </c>
      <c r="W69" s="45" t="str">
        <f ca="1">IF(B69="","",Jan!V69)</f>
        <v/>
      </c>
      <c r="X69" s="65"/>
      <c r="Y69" s="65"/>
      <c r="Z69" s="65"/>
      <c r="AA69" s="65"/>
      <c r="AB69" s="18" t="e">
        <f t="shared" si="6"/>
        <v>#DIV/0!</v>
      </c>
    </row>
    <row r="70" spans="2:28" ht="15.75" customHeight="1">
      <c r="B70" s="139"/>
      <c r="C70" s="129"/>
      <c r="D70" s="129"/>
      <c r="E70" s="141"/>
      <c r="F70" s="143"/>
      <c r="G70" s="146"/>
      <c r="H70" s="145" t="str">
        <f t="shared" si="13"/>
        <v/>
      </c>
      <c r="I70" s="144"/>
      <c r="J70" s="44">
        <f t="shared" si="8"/>
        <v>0</v>
      </c>
      <c r="K70" s="44" t="str">
        <f ca="1">IF(B70="","",Jan!J70)</f>
        <v/>
      </c>
      <c r="L70" s="5"/>
      <c r="M70" s="44">
        <f t="shared" si="9"/>
        <v>0</v>
      </c>
      <c r="N70" s="44" t="str">
        <f ca="1">IF(B70="","",Jan!M70)</f>
        <v/>
      </c>
      <c r="O70" s="5"/>
      <c r="P70" s="44">
        <f t="shared" si="10"/>
        <v>0</v>
      </c>
      <c r="Q70" s="44" t="str">
        <f ca="1">IF(B70="","",Jan!P70)</f>
        <v/>
      </c>
      <c r="R70" s="5"/>
      <c r="S70" s="44">
        <f t="shared" si="11"/>
        <v>0</v>
      </c>
      <c r="T70" s="45" t="str">
        <f ca="1">IF(B70="","",Jan!S70)</f>
        <v/>
      </c>
      <c r="U70" s="134"/>
      <c r="V70" s="45">
        <f t="shared" si="12"/>
        <v>0</v>
      </c>
      <c r="W70" s="45" t="str">
        <f ca="1">IF(B70="","",Jan!V70)</f>
        <v/>
      </c>
      <c r="X70" s="65"/>
      <c r="Y70" s="65"/>
      <c r="Z70" s="65"/>
      <c r="AA70" s="65"/>
      <c r="AB70" s="18" t="e">
        <f t="shared" si="6"/>
        <v>#DIV/0!</v>
      </c>
    </row>
    <row r="71" spans="2:28" ht="15.75" customHeight="1">
      <c r="B71" s="139"/>
      <c r="C71" s="129"/>
      <c r="D71" s="129"/>
      <c r="E71" s="141"/>
      <c r="F71" s="143"/>
      <c r="G71" s="146"/>
      <c r="H71" s="145" t="str">
        <f t="shared" si="13"/>
        <v/>
      </c>
      <c r="I71" s="144"/>
      <c r="J71" s="44">
        <f t="shared" si="8"/>
        <v>0</v>
      </c>
      <c r="K71" s="44" t="str">
        <f ca="1">IF(B71="","",Jan!J71)</f>
        <v/>
      </c>
      <c r="L71" s="5"/>
      <c r="M71" s="44">
        <f t="shared" si="9"/>
        <v>0</v>
      </c>
      <c r="N71" s="44" t="str">
        <f ca="1">IF(B71="","",Jan!M71)</f>
        <v/>
      </c>
      <c r="O71" s="5"/>
      <c r="P71" s="44">
        <f t="shared" si="10"/>
        <v>0</v>
      </c>
      <c r="Q71" s="44" t="str">
        <f ca="1">IF(B71="","",Jan!P71)</f>
        <v/>
      </c>
      <c r="R71" s="5"/>
      <c r="S71" s="44">
        <f t="shared" si="11"/>
        <v>0</v>
      </c>
      <c r="T71" s="45" t="str">
        <f ca="1">IF(B71="","",Jan!S71)</f>
        <v/>
      </c>
      <c r="U71" s="134"/>
      <c r="V71" s="45">
        <f t="shared" si="12"/>
        <v>0</v>
      </c>
      <c r="W71" s="45" t="str">
        <f ca="1">IF(B71="","",Jan!V71)</f>
        <v/>
      </c>
      <c r="X71" s="65"/>
      <c r="Y71" s="65"/>
      <c r="Z71" s="65"/>
      <c r="AA71" s="65"/>
      <c r="AB71" s="18" t="e">
        <f t="shared" si="6"/>
        <v>#DIV/0!</v>
      </c>
    </row>
    <row r="72" spans="2:28" ht="15.75" customHeight="1">
      <c r="B72" s="139"/>
      <c r="C72" s="129"/>
      <c r="D72" s="129"/>
      <c r="E72" s="141"/>
      <c r="F72" s="143"/>
      <c r="G72" s="146"/>
      <c r="H72" s="145" t="str">
        <f t="shared" si="13"/>
        <v/>
      </c>
      <c r="I72" s="144"/>
      <c r="J72" s="44">
        <f t="shared" si="8"/>
        <v>0</v>
      </c>
      <c r="K72" s="44" t="str">
        <f ca="1">IF(B72="","",Jan!J72)</f>
        <v/>
      </c>
      <c r="L72" s="5"/>
      <c r="M72" s="44">
        <f t="shared" si="9"/>
        <v>0</v>
      </c>
      <c r="N72" s="44" t="str">
        <f ca="1">IF(B72="","",Jan!M72)</f>
        <v/>
      </c>
      <c r="O72" s="5"/>
      <c r="P72" s="44">
        <f t="shared" si="10"/>
        <v>0</v>
      </c>
      <c r="Q72" s="44" t="str">
        <f ca="1">IF(B72="","",Jan!P72)</f>
        <v/>
      </c>
      <c r="R72" s="5"/>
      <c r="S72" s="44">
        <f t="shared" si="11"/>
        <v>0</v>
      </c>
      <c r="T72" s="45" t="str">
        <f ca="1">IF(B72="","",Jan!S72)</f>
        <v/>
      </c>
      <c r="U72" s="134"/>
      <c r="V72" s="45">
        <f t="shared" si="12"/>
        <v>0</v>
      </c>
      <c r="W72" s="45" t="str">
        <f ca="1">IF(B72="","",Jan!V72)</f>
        <v/>
      </c>
      <c r="X72" s="65"/>
      <c r="Y72" s="65"/>
      <c r="Z72" s="65"/>
      <c r="AA72" s="65"/>
      <c r="AB72" s="18" t="e">
        <f t="shared" si="6"/>
        <v>#DIV/0!</v>
      </c>
    </row>
    <row r="73" spans="2:28" ht="15.75" customHeight="1">
      <c r="B73" s="139"/>
      <c r="C73" s="129"/>
      <c r="D73" s="129"/>
      <c r="E73" s="141"/>
      <c r="F73" s="143"/>
      <c r="G73" s="146"/>
      <c r="H73" s="145" t="str">
        <f t="shared" si="13"/>
        <v/>
      </c>
      <c r="I73" s="144"/>
      <c r="J73" s="44">
        <f t="shared" ref="J73:J90" si="14">I73*10</f>
        <v>0</v>
      </c>
      <c r="K73" s="44" t="str">
        <f ca="1">IF(B73="","",Jan!J73)</f>
        <v/>
      </c>
      <c r="L73" s="5"/>
      <c r="M73" s="44">
        <f t="shared" ref="M73:M90" si="15">L73/2</f>
        <v>0</v>
      </c>
      <c r="N73" s="44" t="str">
        <f ca="1">IF(B73="","",Jan!M73)</f>
        <v/>
      </c>
      <c r="O73" s="5"/>
      <c r="P73" s="44">
        <f t="shared" ref="P73:P90" si="16">O73</f>
        <v>0</v>
      </c>
      <c r="Q73" s="44" t="str">
        <f ca="1">IF(B73="","",Jan!P73)</f>
        <v/>
      </c>
      <c r="R73" s="5"/>
      <c r="S73" s="44">
        <f t="shared" ref="S73:S90" si="17">R73/500</f>
        <v>0</v>
      </c>
      <c r="T73" s="45" t="str">
        <f ca="1">IF(B73="","",Jan!S73)</f>
        <v/>
      </c>
      <c r="U73" s="134"/>
      <c r="V73" s="45">
        <f t="shared" ref="V73:V90" si="18">U73*10</f>
        <v>0</v>
      </c>
      <c r="W73" s="45" t="str">
        <f ca="1">IF(B73="","",Jan!V73)</f>
        <v/>
      </c>
      <c r="X73" s="65"/>
      <c r="Y73" s="65"/>
      <c r="Z73" s="65"/>
      <c r="AA73" s="65"/>
      <c r="AB73" s="18" t="e">
        <f t="shared" ref="AB73:AB90" si="19">(R73/F73)/175</f>
        <v>#DIV/0!</v>
      </c>
    </row>
    <row r="74" spans="2:28" ht="15.75" customHeight="1">
      <c r="B74" s="139"/>
      <c r="C74" s="129"/>
      <c r="D74" s="129"/>
      <c r="E74" s="141"/>
      <c r="F74" s="143"/>
      <c r="G74" s="146"/>
      <c r="H74" s="145" t="str">
        <f t="shared" si="13"/>
        <v/>
      </c>
      <c r="I74" s="144"/>
      <c r="J74" s="44">
        <f t="shared" si="14"/>
        <v>0</v>
      </c>
      <c r="K74" s="44" t="str">
        <f ca="1">IF(B74="","",Jan!J74)</f>
        <v/>
      </c>
      <c r="L74" s="5"/>
      <c r="M74" s="44">
        <f t="shared" si="15"/>
        <v>0</v>
      </c>
      <c r="N74" s="44" t="str">
        <f ca="1">IF(B74="","",Jan!M74)</f>
        <v/>
      </c>
      <c r="O74" s="5"/>
      <c r="P74" s="44">
        <f t="shared" si="16"/>
        <v>0</v>
      </c>
      <c r="Q74" s="44" t="str">
        <f ca="1">IF(B74="","",Jan!P74)</f>
        <v/>
      </c>
      <c r="R74" s="5"/>
      <c r="S74" s="44">
        <f t="shared" si="17"/>
        <v>0</v>
      </c>
      <c r="T74" s="45" t="str">
        <f ca="1">IF(B74="","",Jan!S74)</f>
        <v/>
      </c>
      <c r="U74" s="134"/>
      <c r="V74" s="45">
        <f t="shared" si="18"/>
        <v>0</v>
      </c>
      <c r="W74" s="45" t="str">
        <f ca="1">IF(B74="","",Jan!V74)</f>
        <v/>
      </c>
      <c r="X74" s="65"/>
      <c r="Y74" s="65"/>
      <c r="Z74" s="65"/>
      <c r="AA74" s="65"/>
      <c r="AB74" s="18" t="e">
        <f t="shared" si="19"/>
        <v>#DIV/0!</v>
      </c>
    </row>
    <row r="75" spans="2:28" ht="15.75" customHeight="1">
      <c r="B75" s="139"/>
      <c r="C75" s="129"/>
      <c r="D75" s="129"/>
      <c r="E75" s="141"/>
      <c r="F75" s="143"/>
      <c r="G75" s="146"/>
      <c r="H75" s="145" t="str">
        <f t="shared" si="13"/>
        <v/>
      </c>
      <c r="I75" s="144"/>
      <c r="J75" s="44">
        <f t="shared" si="14"/>
        <v>0</v>
      </c>
      <c r="K75" s="44" t="str">
        <f ca="1">IF(B75="","",Jan!J75)</f>
        <v/>
      </c>
      <c r="L75" s="5"/>
      <c r="M75" s="44">
        <f t="shared" si="15"/>
        <v>0</v>
      </c>
      <c r="N75" s="44" t="str">
        <f ca="1">IF(B75="","",Jan!M75)</f>
        <v/>
      </c>
      <c r="O75" s="5"/>
      <c r="P75" s="44">
        <f t="shared" si="16"/>
        <v>0</v>
      </c>
      <c r="Q75" s="44" t="str">
        <f ca="1">IF(B75="","",Jan!P75)</f>
        <v/>
      </c>
      <c r="R75" s="5"/>
      <c r="S75" s="44">
        <f t="shared" si="17"/>
        <v>0</v>
      </c>
      <c r="T75" s="45" t="str">
        <f ca="1">IF(B75="","",Jan!S75)</f>
        <v/>
      </c>
      <c r="U75" s="134"/>
      <c r="V75" s="45">
        <f t="shared" si="18"/>
        <v>0</v>
      </c>
      <c r="W75" s="45" t="str">
        <f ca="1">IF(B75="","",Jan!V75)</f>
        <v/>
      </c>
      <c r="X75" s="65"/>
      <c r="Y75" s="65"/>
      <c r="Z75" s="65"/>
      <c r="AA75" s="65"/>
      <c r="AB75" s="18" t="e">
        <f t="shared" si="19"/>
        <v>#DIV/0!</v>
      </c>
    </row>
    <row r="76" spans="2:28" ht="15.75" customHeight="1">
      <c r="B76" s="139"/>
      <c r="C76" s="129"/>
      <c r="D76" s="129"/>
      <c r="E76" s="141"/>
      <c r="F76" s="143"/>
      <c r="G76" s="146"/>
      <c r="H76" s="145" t="str">
        <f t="shared" si="13"/>
        <v/>
      </c>
      <c r="I76" s="144"/>
      <c r="J76" s="44">
        <f t="shared" si="14"/>
        <v>0</v>
      </c>
      <c r="K76" s="44" t="str">
        <f ca="1">IF(B76="","",Jan!J76)</f>
        <v/>
      </c>
      <c r="L76" s="5"/>
      <c r="M76" s="44">
        <f t="shared" si="15"/>
        <v>0</v>
      </c>
      <c r="N76" s="44" t="str">
        <f ca="1">IF(B76="","",Jan!M76)</f>
        <v/>
      </c>
      <c r="O76" s="5"/>
      <c r="P76" s="44">
        <f t="shared" si="16"/>
        <v>0</v>
      </c>
      <c r="Q76" s="44" t="str">
        <f ca="1">IF(B76="","",Jan!P76)</f>
        <v/>
      </c>
      <c r="R76" s="5"/>
      <c r="S76" s="44">
        <f t="shared" si="17"/>
        <v>0</v>
      </c>
      <c r="T76" s="45" t="str">
        <f ca="1">IF(B76="","",Jan!S76)</f>
        <v/>
      </c>
      <c r="U76" s="134"/>
      <c r="V76" s="45">
        <f t="shared" si="18"/>
        <v>0</v>
      </c>
      <c r="W76" s="45" t="str">
        <f ca="1">IF(B76="","",Jan!V76)</f>
        <v/>
      </c>
      <c r="X76" s="65"/>
      <c r="Y76" s="65"/>
      <c r="Z76" s="65"/>
      <c r="AA76" s="65"/>
      <c r="AB76" s="18" t="e">
        <f t="shared" si="19"/>
        <v>#DIV/0!</v>
      </c>
    </row>
    <row r="77" spans="2:28" ht="15.75" customHeight="1">
      <c r="B77" s="139"/>
      <c r="C77" s="129"/>
      <c r="D77" s="129"/>
      <c r="E77" s="141"/>
      <c r="F77" s="143"/>
      <c r="G77" s="146"/>
      <c r="H77" s="145" t="str">
        <f t="shared" si="13"/>
        <v/>
      </c>
      <c r="I77" s="144"/>
      <c r="J77" s="44">
        <f t="shared" si="14"/>
        <v>0</v>
      </c>
      <c r="K77" s="44" t="str">
        <f ca="1">IF(B77="","",Jan!J77)</f>
        <v/>
      </c>
      <c r="L77" s="5"/>
      <c r="M77" s="44">
        <f t="shared" si="15"/>
        <v>0</v>
      </c>
      <c r="N77" s="44" t="str">
        <f ca="1">IF(B77="","",Jan!M77)</f>
        <v/>
      </c>
      <c r="O77" s="5"/>
      <c r="P77" s="44">
        <f t="shared" si="16"/>
        <v>0</v>
      </c>
      <c r="Q77" s="44" t="str">
        <f ca="1">IF(B77="","",Jan!P77)</f>
        <v/>
      </c>
      <c r="R77" s="5"/>
      <c r="S77" s="44">
        <f t="shared" si="17"/>
        <v>0</v>
      </c>
      <c r="T77" s="45" t="str">
        <f ca="1">IF(B77="","",Jan!S77)</f>
        <v/>
      </c>
      <c r="U77" s="134"/>
      <c r="V77" s="45">
        <f t="shared" si="18"/>
        <v>0</v>
      </c>
      <c r="W77" s="45" t="str">
        <f ca="1">IF(B77="","",Jan!V77)</f>
        <v/>
      </c>
      <c r="X77" s="65"/>
      <c r="Y77" s="65"/>
      <c r="Z77" s="65"/>
      <c r="AA77" s="65"/>
      <c r="AB77" s="18" t="e">
        <f t="shared" si="19"/>
        <v>#DIV/0!</v>
      </c>
    </row>
    <row r="78" spans="2:28" ht="15.75" customHeight="1">
      <c r="B78" s="139"/>
      <c r="C78" s="129"/>
      <c r="D78" s="129"/>
      <c r="E78" s="141"/>
      <c r="F78" s="143"/>
      <c r="G78" s="146"/>
      <c r="H78" s="145" t="str">
        <f t="shared" si="13"/>
        <v/>
      </c>
      <c r="I78" s="144"/>
      <c r="J78" s="44">
        <f t="shared" si="14"/>
        <v>0</v>
      </c>
      <c r="K78" s="44" t="str">
        <f ca="1">IF(B78="","",Jan!J78)</f>
        <v/>
      </c>
      <c r="L78" s="5"/>
      <c r="M78" s="44">
        <f t="shared" si="15"/>
        <v>0</v>
      </c>
      <c r="N78" s="44" t="str">
        <f ca="1">IF(B78="","",Jan!M78)</f>
        <v/>
      </c>
      <c r="O78" s="5"/>
      <c r="P78" s="44">
        <f t="shared" si="16"/>
        <v>0</v>
      </c>
      <c r="Q78" s="44" t="str">
        <f ca="1">IF(B78="","",Jan!P78)</f>
        <v/>
      </c>
      <c r="R78" s="5"/>
      <c r="S78" s="44">
        <f t="shared" si="17"/>
        <v>0</v>
      </c>
      <c r="T78" s="45" t="str">
        <f ca="1">IF(B78="","",Jan!S78)</f>
        <v/>
      </c>
      <c r="U78" s="134"/>
      <c r="V78" s="45">
        <f t="shared" si="18"/>
        <v>0</v>
      </c>
      <c r="W78" s="45" t="str">
        <f ca="1">IF(B78="","",Jan!V78)</f>
        <v/>
      </c>
      <c r="X78" s="65"/>
      <c r="Y78" s="65"/>
      <c r="Z78" s="65"/>
      <c r="AA78" s="65"/>
      <c r="AB78" s="18" t="e">
        <f t="shared" si="19"/>
        <v>#DIV/0!</v>
      </c>
    </row>
    <row r="79" spans="2:28" ht="15.75" customHeight="1">
      <c r="B79" s="139"/>
      <c r="C79" s="129"/>
      <c r="D79" s="129"/>
      <c r="E79" s="141"/>
      <c r="F79" s="143"/>
      <c r="G79" s="146"/>
      <c r="H79" s="145" t="str">
        <f t="shared" si="13"/>
        <v/>
      </c>
      <c r="I79" s="144"/>
      <c r="J79" s="44">
        <f t="shared" si="14"/>
        <v>0</v>
      </c>
      <c r="K79" s="44" t="str">
        <f ca="1">IF(B79="","",Jan!J79)</f>
        <v/>
      </c>
      <c r="L79" s="5"/>
      <c r="M79" s="44">
        <f t="shared" si="15"/>
        <v>0</v>
      </c>
      <c r="N79" s="44" t="str">
        <f ca="1">IF(B79="","",Jan!M79)</f>
        <v/>
      </c>
      <c r="O79" s="5"/>
      <c r="P79" s="44">
        <f t="shared" si="16"/>
        <v>0</v>
      </c>
      <c r="Q79" s="44" t="str">
        <f ca="1">IF(B79="","",Jan!P79)</f>
        <v/>
      </c>
      <c r="R79" s="5"/>
      <c r="S79" s="44">
        <f t="shared" si="17"/>
        <v>0</v>
      </c>
      <c r="T79" s="45" t="str">
        <f ca="1">IF(B79="","",Jan!S79)</f>
        <v/>
      </c>
      <c r="U79" s="134"/>
      <c r="V79" s="45">
        <f t="shared" si="18"/>
        <v>0</v>
      </c>
      <c r="W79" s="45" t="str">
        <f ca="1">IF(B79="","",Jan!V79)</f>
        <v/>
      </c>
      <c r="X79" s="65"/>
      <c r="Y79" s="65"/>
      <c r="Z79" s="65"/>
      <c r="AA79" s="65"/>
      <c r="AB79" s="18" t="e">
        <f t="shared" si="19"/>
        <v>#DIV/0!</v>
      </c>
    </row>
    <row r="80" spans="2:28" ht="15.75" customHeight="1">
      <c r="B80" s="139"/>
      <c r="C80" s="129"/>
      <c r="D80" s="129"/>
      <c r="E80" s="141"/>
      <c r="F80" s="143"/>
      <c r="G80" s="146"/>
      <c r="H80" s="145" t="str">
        <f t="shared" si="13"/>
        <v/>
      </c>
      <c r="I80" s="144"/>
      <c r="J80" s="44">
        <f t="shared" si="14"/>
        <v>0</v>
      </c>
      <c r="K80" s="44" t="str">
        <f ca="1">IF(B80="","",Jan!J80)</f>
        <v/>
      </c>
      <c r="L80" s="5"/>
      <c r="M80" s="44">
        <f t="shared" si="15"/>
        <v>0</v>
      </c>
      <c r="N80" s="44" t="str">
        <f ca="1">IF(B80="","",Jan!M80)</f>
        <v/>
      </c>
      <c r="O80" s="5"/>
      <c r="P80" s="44">
        <f t="shared" si="16"/>
        <v>0</v>
      </c>
      <c r="Q80" s="44" t="str">
        <f ca="1">IF(B80="","",Jan!P80)</f>
        <v/>
      </c>
      <c r="R80" s="5"/>
      <c r="S80" s="44">
        <f t="shared" si="17"/>
        <v>0</v>
      </c>
      <c r="T80" s="45" t="str">
        <f ca="1">IF(B80="","",Jan!S80)</f>
        <v/>
      </c>
      <c r="U80" s="134"/>
      <c r="V80" s="45">
        <f t="shared" si="18"/>
        <v>0</v>
      </c>
      <c r="W80" s="45" t="str">
        <f ca="1">IF(B80="","",Jan!V80)</f>
        <v/>
      </c>
      <c r="X80" s="65"/>
      <c r="Y80" s="65"/>
      <c r="Z80" s="65"/>
      <c r="AA80" s="65"/>
      <c r="AB80" s="18" t="e">
        <f t="shared" si="19"/>
        <v>#DIV/0!</v>
      </c>
    </row>
    <row r="81" spans="2:28" ht="15.75" customHeight="1">
      <c r="B81" s="139"/>
      <c r="C81" s="129"/>
      <c r="D81" s="129"/>
      <c r="E81" s="141"/>
      <c r="F81" s="143"/>
      <c r="G81" s="146"/>
      <c r="H81" s="145" t="str">
        <f t="shared" si="13"/>
        <v/>
      </c>
      <c r="I81" s="144"/>
      <c r="J81" s="44">
        <f t="shared" si="14"/>
        <v>0</v>
      </c>
      <c r="K81" s="44" t="str">
        <f ca="1">IF(B81="","",Jan!J81)</f>
        <v/>
      </c>
      <c r="L81" s="5"/>
      <c r="M81" s="44">
        <f t="shared" si="15"/>
        <v>0</v>
      </c>
      <c r="N81" s="44" t="str">
        <f ca="1">IF(B81="","",Jan!M81)</f>
        <v/>
      </c>
      <c r="O81" s="5"/>
      <c r="P81" s="44">
        <f t="shared" si="16"/>
        <v>0</v>
      </c>
      <c r="Q81" s="44" t="str">
        <f ca="1">IF(B81="","",Jan!P81)</f>
        <v/>
      </c>
      <c r="R81" s="5"/>
      <c r="S81" s="44">
        <f t="shared" si="17"/>
        <v>0</v>
      </c>
      <c r="T81" s="45" t="str">
        <f ca="1">IF(B81="","",Jan!S81)</f>
        <v/>
      </c>
      <c r="U81" s="134"/>
      <c r="V81" s="45">
        <f t="shared" si="18"/>
        <v>0</v>
      </c>
      <c r="W81" s="45" t="str">
        <f ca="1">IF(B81="","",Jan!V81)</f>
        <v/>
      </c>
      <c r="X81" s="65"/>
      <c r="Y81" s="65"/>
      <c r="Z81" s="65"/>
      <c r="AA81" s="65"/>
      <c r="AB81" s="18" t="e">
        <f t="shared" si="19"/>
        <v>#DIV/0!</v>
      </c>
    </row>
    <row r="82" spans="2:28" ht="15.75" customHeight="1">
      <c r="B82" s="139"/>
      <c r="C82" s="129"/>
      <c r="D82" s="129"/>
      <c r="E82" s="141"/>
      <c r="F82" s="143"/>
      <c r="G82" s="146"/>
      <c r="H82" s="145" t="str">
        <f t="shared" si="13"/>
        <v/>
      </c>
      <c r="I82" s="144"/>
      <c r="J82" s="44">
        <f t="shared" si="14"/>
        <v>0</v>
      </c>
      <c r="K82" s="44" t="str">
        <f ca="1">IF(B82="","",Jan!J82)</f>
        <v/>
      </c>
      <c r="L82" s="5"/>
      <c r="M82" s="44">
        <f t="shared" si="15"/>
        <v>0</v>
      </c>
      <c r="N82" s="44" t="str">
        <f ca="1">IF(B82="","",Jan!M82)</f>
        <v/>
      </c>
      <c r="O82" s="5"/>
      <c r="P82" s="44">
        <f t="shared" si="16"/>
        <v>0</v>
      </c>
      <c r="Q82" s="44" t="str">
        <f ca="1">IF(B82="","",Jan!P82)</f>
        <v/>
      </c>
      <c r="R82" s="5"/>
      <c r="S82" s="44">
        <f t="shared" si="17"/>
        <v>0</v>
      </c>
      <c r="T82" s="45" t="str">
        <f ca="1">IF(B82="","",Jan!S82)</f>
        <v/>
      </c>
      <c r="U82" s="134"/>
      <c r="V82" s="45">
        <f t="shared" si="18"/>
        <v>0</v>
      </c>
      <c r="W82" s="45" t="str">
        <f ca="1">IF(B82="","",Jan!V82)</f>
        <v/>
      </c>
      <c r="X82" s="65"/>
      <c r="Y82" s="65"/>
      <c r="Z82" s="65"/>
      <c r="AA82" s="65"/>
      <c r="AB82" s="18" t="e">
        <f t="shared" si="19"/>
        <v>#DIV/0!</v>
      </c>
    </row>
    <row r="83" spans="2:28" ht="15.75" customHeight="1">
      <c r="B83" s="139"/>
      <c r="C83" s="129"/>
      <c r="D83" s="129"/>
      <c r="E83" s="141"/>
      <c r="F83" s="143"/>
      <c r="G83" s="146"/>
      <c r="H83" s="145" t="str">
        <f t="shared" si="13"/>
        <v/>
      </c>
      <c r="I83" s="144"/>
      <c r="J83" s="44">
        <f t="shared" si="14"/>
        <v>0</v>
      </c>
      <c r="K83" s="44" t="str">
        <f ca="1">IF(B83="","",Jan!J83)</f>
        <v/>
      </c>
      <c r="L83" s="5"/>
      <c r="M83" s="44">
        <f t="shared" si="15"/>
        <v>0</v>
      </c>
      <c r="N83" s="44" t="str">
        <f ca="1">IF(B83="","",Jan!M83)</f>
        <v/>
      </c>
      <c r="O83" s="5"/>
      <c r="P83" s="44">
        <f t="shared" si="16"/>
        <v>0</v>
      </c>
      <c r="Q83" s="44" t="str">
        <f ca="1">IF(B83="","",Jan!P83)</f>
        <v/>
      </c>
      <c r="R83" s="5"/>
      <c r="S83" s="44">
        <f t="shared" si="17"/>
        <v>0</v>
      </c>
      <c r="T83" s="45" t="str">
        <f ca="1">IF(B83="","",Jan!S83)</f>
        <v/>
      </c>
      <c r="U83" s="134"/>
      <c r="V83" s="45">
        <f t="shared" si="18"/>
        <v>0</v>
      </c>
      <c r="W83" s="45" t="str">
        <f ca="1">IF(B83="","",Jan!V83)</f>
        <v/>
      </c>
      <c r="X83" s="65"/>
      <c r="Y83" s="65"/>
      <c r="Z83" s="65"/>
      <c r="AA83" s="65"/>
      <c r="AB83" s="18" t="e">
        <f t="shared" si="19"/>
        <v>#DIV/0!</v>
      </c>
    </row>
    <row r="84" spans="2:28" ht="15.75" customHeight="1">
      <c r="B84" s="139"/>
      <c r="C84" s="129"/>
      <c r="D84" s="129"/>
      <c r="E84" s="141"/>
      <c r="F84" s="143"/>
      <c r="G84" s="146"/>
      <c r="H84" s="145" t="str">
        <f t="shared" si="13"/>
        <v/>
      </c>
      <c r="I84" s="144"/>
      <c r="J84" s="44">
        <f t="shared" si="14"/>
        <v>0</v>
      </c>
      <c r="K84" s="44" t="str">
        <f ca="1">IF(B84="","",Jan!J84)</f>
        <v/>
      </c>
      <c r="L84" s="5"/>
      <c r="M84" s="44">
        <f t="shared" si="15"/>
        <v>0</v>
      </c>
      <c r="N84" s="44" t="str">
        <f ca="1">IF(B84="","",Jan!M84)</f>
        <v/>
      </c>
      <c r="O84" s="5"/>
      <c r="P84" s="44">
        <f t="shared" si="16"/>
        <v>0</v>
      </c>
      <c r="Q84" s="44" t="str">
        <f ca="1">IF(B84="","",Jan!P84)</f>
        <v/>
      </c>
      <c r="R84" s="5"/>
      <c r="S84" s="44">
        <f t="shared" si="17"/>
        <v>0</v>
      </c>
      <c r="T84" s="45" t="str">
        <f ca="1">IF(B84="","",Jan!S84)</f>
        <v/>
      </c>
      <c r="U84" s="134"/>
      <c r="V84" s="45">
        <f t="shared" si="18"/>
        <v>0</v>
      </c>
      <c r="W84" s="45" t="str">
        <f ca="1">IF(B84="","",Jan!V84)</f>
        <v/>
      </c>
      <c r="X84" s="65"/>
      <c r="Y84" s="65"/>
      <c r="Z84" s="65"/>
      <c r="AA84" s="65"/>
      <c r="AB84" s="18" t="e">
        <f t="shared" si="19"/>
        <v>#DIV/0!</v>
      </c>
    </row>
    <row r="85" spans="2:28" ht="15.75" customHeight="1">
      <c r="B85" s="139"/>
      <c r="C85" s="129"/>
      <c r="D85" s="129"/>
      <c r="E85" s="141"/>
      <c r="F85" s="143"/>
      <c r="G85" s="146"/>
      <c r="H85" s="145" t="str">
        <f t="shared" si="13"/>
        <v/>
      </c>
      <c r="I85" s="144"/>
      <c r="J85" s="44">
        <f t="shared" si="14"/>
        <v>0</v>
      </c>
      <c r="K85" s="44" t="str">
        <f ca="1">IF(B85="","",Jan!J85)</f>
        <v/>
      </c>
      <c r="L85" s="5"/>
      <c r="M85" s="44">
        <f t="shared" si="15"/>
        <v>0</v>
      </c>
      <c r="N85" s="44" t="str">
        <f ca="1">IF(B85="","",Jan!M85)</f>
        <v/>
      </c>
      <c r="O85" s="5"/>
      <c r="P85" s="44">
        <f t="shared" si="16"/>
        <v>0</v>
      </c>
      <c r="Q85" s="44" t="str">
        <f ca="1">IF(B85="","",Jan!P85)</f>
        <v/>
      </c>
      <c r="R85" s="5"/>
      <c r="S85" s="44">
        <f t="shared" si="17"/>
        <v>0</v>
      </c>
      <c r="T85" s="45" t="str">
        <f ca="1">IF(B85="","",Jan!S85)</f>
        <v/>
      </c>
      <c r="U85" s="134"/>
      <c r="V85" s="45">
        <f t="shared" si="18"/>
        <v>0</v>
      </c>
      <c r="W85" s="45" t="str">
        <f ca="1">IF(B85="","",Jan!V85)</f>
        <v/>
      </c>
      <c r="X85" s="65"/>
      <c r="Y85" s="65"/>
      <c r="Z85" s="65"/>
      <c r="AA85" s="65"/>
      <c r="AB85" s="18" t="e">
        <f t="shared" si="19"/>
        <v>#DIV/0!</v>
      </c>
    </row>
    <row r="86" spans="2:28" ht="15.75" customHeight="1">
      <c r="B86" s="139"/>
      <c r="C86" s="129"/>
      <c r="D86" s="129"/>
      <c r="E86" s="141"/>
      <c r="F86" s="143"/>
      <c r="G86" s="146"/>
      <c r="H86" s="145" t="str">
        <f t="shared" si="13"/>
        <v/>
      </c>
      <c r="I86" s="144"/>
      <c r="J86" s="44">
        <f t="shared" si="14"/>
        <v>0</v>
      </c>
      <c r="K86" s="44" t="str">
        <f ca="1">IF(B86="","",Jan!J86)</f>
        <v/>
      </c>
      <c r="L86" s="5"/>
      <c r="M86" s="44">
        <f t="shared" si="15"/>
        <v>0</v>
      </c>
      <c r="N86" s="44" t="str">
        <f ca="1">IF(B86="","",Jan!M86)</f>
        <v/>
      </c>
      <c r="O86" s="5"/>
      <c r="P86" s="44">
        <f t="shared" si="16"/>
        <v>0</v>
      </c>
      <c r="Q86" s="44" t="str">
        <f ca="1">IF(B86="","",Jan!P86)</f>
        <v/>
      </c>
      <c r="R86" s="5"/>
      <c r="S86" s="44">
        <f t="shared" si="17"/>
        <v>0</v>
      </c>
      <c r="T86" s="45" t="str">
        <f ca="1">IF(B86="","",Jan!S86)</f>
        <v/>
      </c>
      <c r="U86" s="134"/>
      <c r="V86" s="45">
        <f t="shared" si="18"/>
        <v>0</v>
      </c>
      <c r="W86" s="45" t="str">
        <f ca="1">IF(B86="","",Jan!V86)</f>
        <v/>
      </c>
      <c r="X86" s="65"/>
      <c r="Y86" s="65"/>
      <c r="Z86" s="65"/>
      <c r="AA86" s="65"/>
      <c r="AB86" s="18" t="e">
        <f t="shared" si="19"/>
        <v>#DIV/0!</v>
      </c>
    </row>
    <row r="87" spans="2:28" ht="15.75" customHeight="1">
      <c r="B87" s="139"/>
      <c r="C87" s="129"/>
      <c r="D87" s="129"/>
      <c r="E87" s="141"/>
      <c r="F87" s="143"/>
      <c r="G87" s="146"/>
      <c r="H87" s="145" t="str">
        <f t="shared" si="13"/>
        <v/>
      </c>
      <c r="I87" s="144"/>
      <c r="J87" s="44">
        <f t="shared" si="14"/>
        <v>0</v>
      </c>
      <c r="K87" s="44" t="str">
        <f ca="1">IF(B87="","",Jan!J87)</f>
        <v/>
      </c>
      <c r="L87" s="5"/>
      <c r="M87" s="44">
        <f t="shared" si="15"/>
        <v>0</v>
      </c>
      <c r="N87" s="44" t="str">
        <f ca="1">IF(B87="","",Jan!M87)</f>
        <v/>
      </c>
      <c r="O87" s="5"/>
      <c r="P87" s="44">
        <f t="shared" si="16"/>
        <v>0</v>
      </c>
      <c r="Q87" s="44" t="str">
        <f ca="1">IF(B87="","",Jan!P87)</f>
        <v/>
      </c>
      <c r="R87" s="5"/>
      <c r="S87" s="44">
        <f t="shared" si="17"/>
        <v>0</v>
      </c>
      <c r="T87" s="45" t="str">
        <f ca="1">IF(B87="","",Jan!S87)</f>
        <v/>
      </c>
      <c r="U87" s="134"/>
      <c r="V87" s="45">
        <f t="shared" si="18"/>
        <v>0</v>
      </c>
      <c r="W87" s="45" t="str">
        <f ca="1">IF(B87="","",Jan!V87)</f>
        <v/>
      </c>
      <c r="X87" s="65"/>
      <c r="Y87" s="65"/>
      <c r="Z87" s="65"/>
      <c r="AA87" s="65"/>
      <c r="AB87" s="18" t="e">
        <f t="shared" si="19"/>
        <v>#DIV/0!</v>
      </c>
    </row>
    <row r="88" spans="2:28" ht="15.75" customHeight="1">
      <c r="B88" s="128"/>
      <c r="C88" s="129"/>
      <c r="D88" s="129"/>
      <c r="E88" s="141"/>
      <c r="F88" s="143"/>
      <c r="G88" s="146"/>
      <c r="H88" s="145" t="str">
        <f t="shared" si="13"/>
        <v/>
      </c>
      <c r="I88" s="144"/>
      <c r="J88" s="44">
        <f t="shared" si="14"/>
        <v>0</v>
      </c>
      <c r="K88" s="44" t="str">
        <f ca="1">IF(B88="","",Jan!J88)</f>
        <v/>
      </c>
      <c r="L88" s="5"/>
      <c r="M88" s="44">
        <f t="shared" si="15"/>
        <v>0</v>
      </c>
      <c r="N88" s="44" t="str">
        <f ca="1">IF(B88="","",Jan!M88)</f>
        <v/>
      </c>
      <c r="O88" s="5"/>
      <c r="P88" s="44">
        <f t="shared" si="16"/>
        <v>0</v>
      </c>
      <c r="Q88" s="44" t="str">
        <f ca="1">IF(B88="","",Jan!P88)</f>
        <v/>
      </c>
      <c r="R88" s="5"/>
      <c r="S88" s="44">
        <f t="shared" si="17"/>
        <v>0</v>
      </c>
      <c r="T88" s="45" t="str">
        <f ca="1">IF(B88="","",Jan!S88)</f>
        <v/>
      </c>
      <c r="U88" s="134"/>
      <c r="V88" s="45">
        <f t="shared" si="18"/>
        <v>0</v>
      </c>
      <c r="W88" s="45" t="str">
        <f ca="1">IF(B88="","",Jan!V88)</f>
        <v/>
      </c>
      <c r="X88" s="65"/>
      <c r="Y88" s="65"/>
      <c r="Z88" s="65"/>
      <c r="AA88" s="65"/>
      <c r="AB88" s="18" t="e">
        <f t="shared" si="19"/>
        <v>#DIV/0!</v>
      </c>
    </row>
    <row r="89" spans="2:28" ht="15.75" customHeight="1">
      <c r="B89" s="128"/>
      <c r="C89" s="129"/>
      <c r="D89" s="129"/>
      <c r="E89" s="141"/>
      <c r="F89" s="143"/>
      <c r="G89" s="146"/>
      <c r="H89" s="145" t="str">
        <f t="shared" si="13"/>
        <v/>
      </c>
      <c r="I89" s="144"/>
      <c r="J89" s="44">
        <f t="shared" si="14"/>
        <v>0</v>
      </c>
      <c r="K89" s="44" t="str">
        <f ca="1">IF(B89="","",Jan!J89)</f>
        <v/>
      </c>
      <c r="L89" s="5"/>
      <c r="M89" s="44">
        <f t="shared" si="15"/>
        <v>0</v>
      </c>
      <c r="N89" s="44" t="str">
        <f ca="1">IF(B89="","",Jan!M89)</f>
        <v/>
      </c>
      <c r="O89" s="5"/>
      <c r="P89" s="44">
        <f t="shared" si="16"/>
        <v>0</v>
      </c>
      <c r="Q89" s="44" t="str">
        <f ca="1">IF(B89="","",Jan!P89)</f>
        <v/>
      </c>
      <c r="R89" s="5"/>
      <c r="S89" s="44">
        <f t="shared" si="17"/>
        <v>0</v>
      </c>
      <c r="T89" s="45" t="str">
        <f ca="1">IF(B89="","",Jan!S89)</f>
        <v/>
      </c>
      <c r="U89" s="134"/>
      <c r="V89" s="45">
        <f t="shared" si="18"/>
        <v>0</v>
      </c>
      <c r="W89" s="45" t="str">
        <f ca="1">IF(B89="","",Jan!V89)</f>
        <v/>
      </c>
      <c r="X89" s="65"/>
      <c r="Y89" s="65"/>
      <c r="Z89" s="65"/>
      <c r="AA89" s="65"/>
      <c r="AB89" s="18" t="e">
        <f t="shared" si="19"/>
        <v>#DIV/0!</v>
      </c>
    </row>
    <row r="90" spans="2:28" ht="15.75" customHeight="1">
      <c r="B90" s="130"/>
      <c r="C90" s="131"/>
      <c r="D90" s="131"/>
      <c r="E90" s="142"/>
      <c r="F90" s="143"/>
      <c r="G90" s="132"/>
      <c r="H90" s="147" t="str">
        <f t="shared" si="13"/>
        <v/>
      </c>
      <c r="I90" s="144"/>
      <c r="J90" s="44">
        <f t="shared" si="14"/>
        <v>0</v>
      </c>
      <c r="K90" s="44" t="str">
        <f ca="1">IF(B90="","",Jan!J90)</f>
        <v/>
      </c>
      <c r="L90" s="5"/>
      <c r="M90" s="44">
        <f t="shared" si="15"/>
        <v>0</v>
      </c>
      <c r="N90" s="44" t="str">
        <f ca="1">IF(B90="","",Jan!M90)</f>
        <v/>
      </c>
      <c r="O90" s="5"/>
      <c r="P90" s="44">
        <f t="shared" si="16"/>
        <v>0</v>
      </c>
      <c r="Q90" s="44" t="str">
        <f ca="1">IF(B90="","",Jan!P90)</f>
        <v/>
      </c>
      <c r="R90" s="5"/>
      <c r="S90" s="44">
        <f t="shared" si="17"/>
        <v>0</v>
      </c>
      <c r="T90" s="45" t="str">
        <f ca="1">IF(B90="","",Jan!S90)</f>
        <v/>
      </c>
      <c r="U90" s="134"/>
      <c r="V90" s="45">
        <f t="shared" si="18"/>
        <v>0</v>
      </c>
      <c r="W90" s="45" t="str">
        <f ca="1">IF(B90="","",Jan!V90)</f>
        <v/>
      </c>
      <c r="X90" s="65"/>
      <c r="Y90" s="65"/>
      <c r="Z90" s="65"/>
      <c r="AA90" s="65"/>
      <c r="AB90" s="18" t="e">
        <f t="shared" si="19"/>
        <v>#DIV/0!</v>
      </c>
    </row>
    <row r="91" spans="2:28" ht="15.75" customHeight="1">
      <c r="B91" s="18"/>
      <c r="C91" s="18"/>
      <c r="D91" s="18"/>
      <c r="E91" s="18"/>
      <c r="F91" s="18"/>
      <c r="G91" s="18"/>
      <c r="H91" s="18"/>
      <c r="I91" s="18"/>
      <c r="J91" s="18"/>
      <c r="K91" s="18"/>
      <c r="L91" s="18"/>
      <c r="M91" s="18"/>
      <c r="N91" s="18"/>
      <c r="O91" s="18"/>
      <c r="P91" s="18"/>
      <c r="Q91" s="18"/>
      <c r="R91" s="18"/>
      <c r="S91" s="18"/>
      <c r="T91" s="18"/>
      <c r="U91" s="18"/>
      <c r="V91" s="18"/>
      <c r="W91" s="18"/>
      <c r="X91" s="18"/>
      <c r="Y91" s="18"/>
      <c r="Z91" s="18"/>
      <c r="AA91" s="18"/>
    </row>
    <row r="92" spans="2:28" ht="15.75" customHeight="1">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row>
    <row r="93" spans="2:28" ht="15.75" customHeight="1">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row>
    <row r="94" spans="2:28" ht="15.75" customHeight="1">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row>
    <row r="95" spans="2:28" ht="15.75" customHeight="1">
      <c r="B95" s="18"/>
      <c r="C95" s="18"/>
      <c r="D95" s="18"/>
      <c r="E95" s="18"/>
      <c r="F95" s="18"/>
      <c r="G95" s="18"/>
      <c r="H95" s="18"/>
      <c r="I95" s="18"/>
      <c r="J95" s="18"/>
      <c r="K95" s="18"/>
      <c r="L95" s="18"/>
      <c r="M95" s="18"/>
      <c r="N95" s="18"/>
      <c r="O95" s="18"/>
      <c r="P95" s="18"/>
      <c r="Q95" s="18"/>
      <c r="R95" s="18"/>
      <c r="S95" s="18"/>
      <c r="T95" s="18"/>
      <c r="U95" s="18"/>
      <c r="V95" s="18"/>
      <c r="W95" s="18"/>
      <c r="X95" s="18"/>
      <c r="Y95" s="18"/>
      <c r="Z95" s="18"/>
      <c r="AA95" s="18"/>
    </row>
    <row r="96" spans="2:28" ht="15.75" customHeight="1">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row>
    <row r="97" spans="2:27" ht="15.75" customHeight="1">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row>
    <row r="98" spans="2:27" ht="15.75" customHeight="1">
      <c r="B98" s="18"/>
      <c r="C98" s="18"/>
      <c r="D98" s="18"/>
      <c r="E98" s="18"/>
      <c r="F98" s="18"/>
      <c r="G98" s="18"/>
      <c r="H98" s="18"/>
      <c r="I98" s="18"/>
      <c r="J98" s="18"/>
      <c r="K98" s="18"/>
      <c r="L98" s="18"/>
      <c r="M98" s="18"/>
      <c r="N98" s="18"/>
      <c r="O98" s="18"/>
      <c r="P98" s="18"/>
      <c r="Q98" s="18"/>
      <c r="R98" s="18"/>
      <c r="S98" s="18"/>
      <c r="T98" s="18"/>
      <c r="U98" s="18"/>
      <c r="V98" s="18"/>
      <c r="W98" s="18"/>
      <c r="X98" s="18"/>
      <c r="Y98" s="18"/>
      <c r="Z98" s="18"/>
      <c r="AA98" s="18"/>
    </row>
    <row r="99" spans="2:27" ht="15.75" customHeight="1">
      <c r="B99" s="18"/>
      <c r="C99" s="18"/>
      <c r="D99" s="18"/>
      <c r="E99" s="18"/>
      <c r="F99" s="18"/>
      <c r="G99" s="18"/>
      <c r="H99" s="18"/>
      <c r="I99" s="18"/>
      <c r="J99" s="18"/>
      <c r="K99" s="18"/>
      <c r="L99" s="18"/>
      <c r="M99" s="18"/>
      <c r="N99" s="18"/>
      <c r="O99" s="18"/>
      <c r="P99" s="18"/>
      <c r="Q99" s="18"/>
      <c r="R99" s="18"/>
      <c r="S99" s="18"/>
      <c r="T99" s="18"/>
      <c r="U99" s="18"/>
      <c r="V99" s="18"/>
      <c r="W99" s="18"/>
      <c r="X99" s="18"/>
      <c r="Y99" s="18"/>
      <c r="Z99" s="18"/>
      <c r="AA99" s="18"/>
    </row>
    <row r="100" spans="2:27" ht="15.75" customHeight="1">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row>
    <row r="101" spans="2:27" ht="15.75" customHeight="1">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row>
    <row r="102" spans="2:27" ht="15.75" customHeight="1">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row>
    <row r="103" spans="2:27" ht="15.75" customHeight="1">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row>
    <row r="104" spans="2:27" ht="15.75" customHeight="1">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row>
    <row r="105" spans="2:27" ht="15.75" customHeight="1">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row>
    <row r="106" spans="2:27" ht="15.75" customHeight="1">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row>
    <row r="107" spans="2:27" ht="15.75" customHeight="1">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row>
    <row r="108" spans="2:27" ht="15.75" customHeight="1">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row>
    <row r="109" spans="2:27" ht="15.75" customHeight="1">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row>
    <row r="110" spans="2:27" ht="15.75" customHeight="1">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row>
    <row r="111" spans="2:27" ht="15.75"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row>
    <row r="112" spans="2:27" ht="15.75"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sheetData>
  <mergeCells count="11">
    <mergeCell ref="B6:B7"/>
    <mergeCell ref="F6:F7"/>
    <mergeCell ref="C6:C7"/>
    <mergeCell ref="D6:D7"/>
    <mergeCell ref="E6:E7"/>
    <mergeCell ref="H6:H7"/>
    <mergeCell ref="X6:X7"/>
    <mergeCell ref="AA6:AA7"/>
    <mergeCell ref="Y6:Z6"/>
    <mergeCell ref="I6:W6"/>
    <mergeCell ref="G6:G7"/>
  </mergeCells>
  <phoneticPr fontId="0" type="noConversion"/>
  <conditionalFormatting sqref="R15">
    <cfRule type="expression" dxfId="1991" priority="1" stopIfTrue="1">
      <formula>IF($AB$15&lt;0.02,TRUE)</formula>
    </cfRule>
    <cfRule type="expression" dxfId="1990" priority="2" stopIfTrue="1">
      <formula>IF($AB$15&gt;3,TRUE)</formula>
    </cfRule>
  </conditionalFormatting>
  <conditionalFormatting sqref="R16">
    <cfRule type="expression" dxfId="1989" priority="3" stopIfTrue="1">
      <formula>IF($AB$16&lt;0.02,TRUE)</formula>
    </cfRule>
    <cfRule type="expression" dxfId="1988" priority="4" stopIfTrue="1">
      <formula>IF($AB$16&gt;3,TRUE)</formula>
    </cfRule>
  </conditionalFormatting>
  <conditionalFormatting sqref="R17">
    <cfRule type="expression" dxfId="1987" priority="5" stopIfTrue="1">
      <formula>IF($AB$17&lt;0.02,TRUE)</formula>
    </cfRule>
    <cfRule type="expression" dxfId="1986" priority="6" stopIfTrue="1">
      <formula>IF($AB$17&gt;3,TRUE)</formula>
    </cfRule>
  </conditionalFormatting>
  <conditionalFormatting sqref="R18">
    <cfRule type="expression" dxfId="1985" priority="7" stopIfTrue="1">
      <formula>IF($AB$18&lt;0.02,TRUE)</formula>
    </cfRule>
    <cfRule type="expression" dxfId="1984" priority="8" stopIfTrue="1">
      <formula>IF($AB$18&gt;3,TRUE)</formula>
    </cfRule>
  </conditionalFormatting>
  <conditionalFormatting sqref="R19">
    <cfRule type="expression" dxfId="1983" priority="9" stopIfTrue="1">
      <formula>IF($AB$19&lt;0.02,TRUE)</formula>
    </cfRule>
    <cfRule type="expression" dxfId="1982" priority="10" stopIfTrue="1">
      <formula>IF($AB$19&gt;3,TRUE)</formula>
    </cfRule>
  </conditionalFormatting>
  <conditionalFormatting sqref="R20">
    <cfRule type="expression" dxfId="1981" priority="11" stopIfTrue="1">
      <formula>IF($AB$20&lt;0.02,TRUE)</formula>
    </cfRule>
    <cfRule type="expression" dxfId="1980" priority="12" stopIfTrue="1">
      <formula>IF($AB$20&gt;3,TRUE)</formula>
    </cfRule>
  </conditionalFormatting>
  <conditionalFormatting sqref="R22">
    <cfRule type="expression" dxfId="1979" priority="13" stopIfTrue="1">
      <formula>IF($AB$22&lt;0.02,TRUE)</formula>
    </cfRule>
    <cfRule type="expression" dxfId="1978" priority="14" stopIfTrue="1">
      <formula>IF($AB$22&gt;3,TRUE)</formula>
    </cfRule>
  </conditionalFormatting>
  <conditionalFormatting sqref="R23">
    <cfRule type="expression" dxfId="1977" priority="15" stopIfTrue="1">
      <formula>IF($AB$23&lt;0.02,TRUE)</formula>
    </cfRule>
    <cfRule type="expression" dxfId="1976" priority="16" stopIfTrue="1">
      <formula>IF($AB$23&gt;3,TRUE)</formula>
    </cfRule>
  </conditionalFormatting>
  <conditionalFormatting sqref="R24">
    <cfRule type="expression" dxfId="1975" priority="17" stopIfTrue="1">
      <formula>IF($AB$24&lt;0.02,TRUE)</formula>
    </cfRule>
    <cfRule type="expression" dxfId="1974" priority="18" stopIfTrue="1">
      <formula>IF($AB$24&gt;3,TRUE)</formula>
    </cfRule>
  </conditionalFormatting>
  <conditionalFormatting sqref="R25">
    <cfRule type="expression" dxfId="1973" priority="19" stopIfTrue="1">
      <formula>IF($AB$25&lt;0.02,TRUE)</formula>
    </cfRule>
    <cfRule type="expression" dxfId="1972" priority="20" stopIfTrue="1">
      <formula>IF($AB$25&gt;3,TRUE)</formula>
    </cfRule>
  </conditionalFormatting>
  <conditionalFormatting sqref="R26">
    <cfRule type="expression" dxfId="1971" priority="21" stopIfTrue="1">
      <formula>IF($AB$26&lt;0.02,TRUE)</formula>
    </cfRule>
    <cfRule type="expression" dxfId="1970" priority="22" stopIfTrue="1">
      <formula>IF($AB$26&gt;3,TRUE)</formula>
    </cfRule>
  </conditionalFormatting>
  <conditionalFormatting sqref="R27">
    <cfRule type="expression" dxfId="1969" priority="23" stopIfTrue="1">
      <formula>IF($AB$27&lt;0.02,TRUE)</formula>
    </cfRule>
    <cfRule type="expression" dxfId="1968" priority="24" stopIfTrue="1">
      <formula>IF($AB$27&gt;3,TRUE)</formula>
    </cfRule>
  </conditionalFormatting>
  <conditionalFormatting sqref="R21">
    <cfRule type="expression" dxfId="1967" priority="25" stopIfTrue="1">
      <formula>IF($AB$21&lt;0.02,TRUE)</formula>
    </cfRule>
    <cfRule type="expression" dxfId="1966" priority="26" stopIfTrue="1">
      <formula>IF($AB$21&gt;3,TRUE)</formula>
    </cfRule>
  </conditionalFormatting>
  <conditionalFormatting sqref="R28">
    <cfRule type="expression" dxfId="1965" priority="27" stopIfTrue="1">
      <formula>IF($AB$28&lt;0.02,TRUE)</formula>
    </cfRule>
    <cfRule type="expression" dxfId="1964" priority="28" stopIfTrue="1">
      <formula>IF($AB$28&gt;3,TRUE)</formula>
    </cfRule>
  </conditionalFormatting>
  <conditionalFormatting sqref="R29">
    <cfRule type="expression" dxfId="1963" priority="29" stopIfTrue="1">
      <formula>IF($AB$29&lt;0.02,TRUE)</formula>
    </cfRule>
    <cfRule type="expression" dxfId="1962" priority="30" stopIfTrue="1">
      <formula>IF($AB$29&gt;3,TRUE)</formula>
    </cfRule>
  </conditionalFormatting>
  <conditionalFormatting sqref="R30">
    <cfRule type="expression" dxfId="1961" priority="31" stopIfTrue="1">
      <formula>IF($AB$30&lt;0.02,TRUE)</formula>
    </cfRule>
    <cfRule type="expression" dxfId="1960" priority="32" stopIfTrue="1">
      <formula>IF($AB$30&gt;3,TRUE)</formula>
    </cfRule>
  </conditionalFormatting>
  <conditionalFormatting sqref="R31">
    <cfRule type="expression" dxfId="1959" priority="33" stopIfTrue="1">
      <formula>IF($AB$31&lt;0.02,TRUE)</formula>
    </cfRule>
    <cfRule type="expression" dxfId="1958" priority="34" stopIfTrue="1">
      <formula>IF($AB$31&gt;3,TRUE)</formula>
    </cfRule>
  </conditionalFormatting>
  <conditionalFormatting sqref="R32">
    <cfRule type="expression" dxfId="1957" priority="35" stopIfTrue="1">
      <formula>IF($AB$32&lt;0.02,TRUE)</formula>
    </cfRule>
    <cfRule type="expression" dxfId="1956" priority="36" stopIfTrue="1">
      <formula>IF($AB$32&gt;3,TRUE)</formula>
    </cfRule>
  </conditionalFormatting>
  <conditionalFormatting sqref="R33">
    <cfRule type="expression" dxfId="1955" priority="37" stopIfTrue="1">
      <formula>IF($AB$33&lt;0.02,TRUE)</formula>
    </cfRule>
    <cfRule type="expression" dxfId="1954" priority="38" stopIfTrue="1">
      <formula>IF($AB$33&gt;3,TRUE)</formula>
    </cfRule>
  </conditionalFormatting>
  <conditionalFormatting sqref="R34">
    <cfRule type="expression" dxfId="1953" priority="39" stopIfTrue="1">
      <formula>IF($AB$34&lt;0.02,TRUE)</formula>
    </cfRule>
    <cfRule type="expression" dxfId="1952" priority="40" stopIfTrue="1">
      <formula>IF($AB$34&gt;3,TRUE)</formula>
    </cfRule>
  </conditionalFormatting>
  <conditionalFormatting sqref="R35">
    <cfRule type="expression" dxfId="1951" priority="41" stopIfTrue="1">
      <formula>IF($AB$35&lt;0.02,TRUE)</formula>
    </cfRule>
    <cfRule type="expression" dxfId="1950" priority="42" stopIfTrue="1">
      <formula>IF($AB$35&gt;3,TRUE)</formula>
    </cfRule>
  </conditionalFormatting>
  <conditionalFormatting sqref="R36">
    <cfRule type="expression" dxfId="1949" priority="43" stopIfTrue="1">
      <formula>IF($AB$36&lt;0.02,TRUE)</formula>
    </cfRule>
    <cfRule type="expression" dxfId="1948" priority="44" stopIfTrue="1">
      <formula>IF($AB$36&gt;3,TRUE)</formula>
    </cfRule>
  </conditionalFormatting>
  <conditionalFormatting sqref="R37">
    <cfRule type="expression" dxfId="1947" priority="45" stopIfTrue="1">
      <formula>IF($AB$37&lt;0.02,TRUE)</formula>
    </cfRule>
    <cfRule type="expression" dxfId="1946" priority="46" stopIfTrue="1">
      <formula>IF($AB$37&gt;3,TRUE)</formula>
    </cfRule>
  </conditionalFormatting>
  <conditionalFormatting sqref="R38">
    <cfRule type="expression" dxfId="1945" priority="47" stopIfTrue="1">
      <formula>IF($AB$38&lt;0.02,TRUE)</formula>
    </cfRule>
    <cfRule type="expression" dxfId="1944" priority="48" stopIfTrue="1">
      <formula>IF($AB$38&gt;3,TRUE)</formula>
    </cfRule>
  </conditionalFormatting>
  <conditionalFormatting sqref="R39">
    <cfRule type="expression" dxfId="1943" priority="49" stopIfTrue="1">
      <formula>IF($AB$39&lt;0.02,TRUE)</formula>
    </cfRule>
    <cfRule type="expression" dxfId="1942" priority="50" stopIfTrue="1">
      <formula>IF($AB$39&gt;3,TRUE)</formula>
    </cfRule>
  </conditionalFormatting>
  <conditionalFormatting sqref="R40">
    <cfRule type="expression" dxfId="1941" priority="51" stopIfTrue="1">
      <formula>IF($AB$40&lt;0.02,TRUE)</formula>
    </cfRule>
    <cfRule type="expression" dxfId="1940" priority="52" stopIfTrue="1">
      <formula>IF($AB$40&gt;3,TRUE)</formula>
    </cfRule>
  </conditionalFormatting>
  <conditionalFormatting sqref="R41">
    <cfRule type="expression" dxfId="1939" priority="53" stopIfTrue="1">
      <formula>IF($AB$41&lt;0.02,TRUE)</formula>
    </cfRule>
    <cfRule type="expression" dxfId="1938" priority="54" stopIfTrue="1">
      <formula>IF($AB$41&gt;3,TRUE)</formula>
    </cfRule>
  </conditionalFormatting>
  <conditionalFormatting sqref="R42">
    <cfRule type="expression" dxfId="1937" priority="55" stopIfTrue="1">
      <formula>IF($AB$42&lt;0.02,TRUE)</formula>
    </cfRule>
    <cfRule type="expression" dxfId="1936" priority="56" stopIfTrue="1">
      <formula>IF($AB$42&gt;3,TRUE)</formula>
    </cfRule>
  </conditionalFormatting>
  <conditionalFormatting sqref="R43">
    <cfRule type="expression" dxfId="1935" priority="57" stopIfTrue="1">
      <formula>IF($AB$43&lt;0.02,TRUE)</formula>
    </cfRule>
    <cfRule type="expression" dxfId="1934" priority="58" stopIfTrue="1">
      <formula>IF($AB$43&gt;3,TRUE)</formula>
    </cfRule>
  </conditionalFormatting>
  <conditionalFormatting sqref="R44">
    <cfRule type="expression" dxfId="1933" priority="59" stopIfTrue="1">
      <formula>IF($AB$44&lt;0.02,TRUE)</formula>
    </cfRule>
    <cfRule type="expression" dxfId="1932" priority="60" stopIfTrue="1">
      <formula>IF($AB$44&gt;3,TRUE)</formula>
    </cfRule>
  </conditionalFormatting>
  <conditionalFormatting sqref="R45">
    <cfRule type="expression" dxfId="1931" priority="61" stopIfTrue="1">
      <formula>IF($AB$45&lt;0.02,TRUE)</formula>
    </cfRule>
    <cfRule type="expression" dxfId="1930" priority="62" stopIfTrue="1">
      <formula>IF($AB$45&gt;3,TRUE)</formula>
    </cfRule>
  </conditionalFormatting>
  <conditionalFormatting sqref="R46">
    <cfRule type="expression" dxfId="1929" priority="63" stopIfTrue="1">
      <formula>IF($AB$46&lt;0.02,TRUE)</formula>
    </cfRule>
    <cfRule type="expression" dxfId="1928" priority="64" stopIfTrue="1">
      <formula>IF($AB$46&gt;3,TRUE)</formula>
    </cfRule>
  </conditionalFormatting>
  <conditionalFormatting sqref="R47">
    <cfRule type="expression" dxfId="1927" priority="65" stopIfTrue="1">
      <formula>IF($AB$47&lt;0.02,TRUE)</formula>
    </cfRule>
    <cfRule type="expression" dxfId="1926" priority="66" stopIfTrue="1">
      <formula>IF($AB$47&gt;3,TRUE)</formula>
    </cfRule>
  </conditionalFormatting>
  <conditionalFormatting sqref="R48">
    <cfRule type="expression" dxfId="1925" priority="67" stopIfTrue="1">
      <formula>IF($AB$48&lt;0.02,TRUE)</formula>
    </cfRule>
    <cfRule type="expression" dxfId="1924" priority="68" stopIfTrue="1">
      <formula>IF($AB$48&gt;3,TRUE)</formula>
    </cfRule>
  </conditionalFormatting>
  <conditionalFormatting sqref="R49">
    <cfRule type="expression" dxfId="1923" priority="69" stopIfTrue="1">
      <formula>IF($AB$49&lt;0.02,TRUE)</formula>
    </cfRule>
    <cfRule type="expression" dxfId="1922" priority="70" stopIfTrue="1">
      <formula>IF($AB$49&gt;3,TRUE)</formula>
    </cfRule>
  </conditionalFormatting>
  <conditionalFormatting sqref="R50">
    <cfRule type="expression" dxfId="1921" priority="71" stopIfTrue="1">
      <formula>IF($AB$50&lt;0.02,TRUE)</formula>
    </cfRule>
    <cfRule type="expression" dxfId="1920" priority="72" stopIfTrue="1">
      <formula>IF($AB$50&gt;3,TRUE)</formula>
    </cfRule>
  </conditionalFormatting>
  <conditionalFormatting sqref="R51">
    <cfRule type="expression" dxfId="1919" priority="73" stopIfTrue="1">
      <formula>IF($AB$51&lt;0.02,TRUE)</formula>
    </cfRule>
    <cfRule type="expression" dxfId="1918" priority="74" stopIfTrue="1">
      <formula>IF($AB$51&gt;3,TRUE)</formula>
    </cfRule>
  </conditionalFormatting>
  <conditionalFormatting sqref="R52">
    <cfRule type="expression" dxfId="1917" priority="75" stopIfTrue="1">
      <formula>IF($AB$52&lt;0.02,TRUE)</formula>
    </cfRule>
    <cfRule type="expression" dxfId="1916" priority="76" stopIfTrue="1">
      <formula>IF($AB$52&gt;3,TRUE)</formula>
    </cfRule>
  </conditionalFormatting>
  <conditionalFormatting sqref="R53">
    <cfRule type="expression" dxfId="1915" priority="77" stopIfTrue="1">
      <formula>IF($AB$53&lt;0.02,TRUE)</formula>
    </cfRule>
    <cfRule type="expression" dxfId="1914" priority="78" stopIfTrue="1">
      <formula>IF($AB$53&gt;3,TRUE)</formula>
    </cfRule>
  </conditionalFormatting>
  <conditionalFormatting sqref="R54">
    <cfRule type="expression" dxfId="1913" priority="79" stopIfTrue="1">
      <formula>IF($AB$54&lt;0.02,TRUE)</formula>
    </cfRule>
    <cfRule type="expression" dxfId="1912" priority="80" stopIfTrue="1">
      <formula>IF($AB$54&gt;3,TRUE)</formula>
    </cfRule>
  </conditionalFormatting>
  <conditionalFormatting sqref="R55">
    <cfRule type="expression" dxfId="1911" priority="81" stopIfTrue="1">
      <formula>IF($AB$55&lt;0.02,TRUE)</formula>
    </cfRule>
    <cfRule type="expression" dxfId="1910" priority="82" stopIfTrue="1">
      <formula>IF($AB$55&gt;3,TRUE)</formula>
    </cfRule>
  </conditionalFormatting>
  <conditionalFormatting sqref="R56">
    <cfRule type="expression" dxfId="1909" priority="83" stopIfTrue="1">
      <formula>IF($AB$56&lt;0.02,TRUE)</formula>
    </cfRule>
    <cfRule type="expression" dxfId="1908" priority="84" stopIfTrue="1">
      <formula>IF($AB$56&gt;3,TRUE)</formula>
    </cfRule>
  </conditionalFormatting>
  <conditionalFormatting sqref="R57">
    <cfRule type="expression" dxfId="1907" priority="85" stopIfTrue="1">
      <formula>IF($AB$57&lt;0.02,TRUE)</formula>
    </cfRule>
    <cfRule type="expression" dxfId="1906" priority="86" stopIfTrue="1">
      <formula>IF($AB$57&gt;3,TRUE)</formula>
    </cfRule>
  </conditionalFormatting>
  <conditionalFormatting sqref="R58">
    <cfRule type="expression" dxfId="1905" priority="87" stopIfTrue="1">
      <formula>IF($AB$58&lt;0.02,TRUE)</formula>
    </cfRule>
    <cfRule type="expression" dxfId="1904" priority="88" stopIfTrue="1">
      <formula>IF($AB$58&gt;3,TRUE)</formula>
    </cfRule>
  </conditionalFormatting>
  <conditionalFormatting sqref="R59">
    <cfRule type="expression" dxfId="1903" priority="89" stopIfTrue="1">
      <formula>IF($AB$59&lt;0.02,TRUE)</formula>
    </cfRule>
    <cfRule type="expression" dxfId="1902" priority="90" stopIfTrue="1">
      <formula>IF($AB$59&gt;3,TRUE)</formula>
    </cfRule>
  </conditionalFormatting>
  <conditionalFormatting sqref="R60">
    <cfRule type="expression" dxfId="1901" priority="91" stopIfTrue="1">
      <formula>IF($AB$60&lt;0.02,TRUE)</formula>
    </cfRule>
    <cfRule type="expression" dxfId="1900" priority="92" stopIfTrue="1">
      <formula>IF($AB$60&gt;3,TRUE)</formula>
    </cfRule>
  </conditionalFormatting>
  <conditionalFormatting sqref="R61">
    <cfRule type="expression" dxfId="1899" priority="93" stopIfTrue="1">
      <formula>IF($AB$61&lt;0.02,TRUE)</formula>
    </cfRule>
    <cfRule type="expression" dxfId="1898" priority="94" stopIfTrue="1">
      <formula>IF($AB$61&gt;3,TRUE)</formula>
    </cfRule>
  </conditionalFormatting>
  <conditionalFormatting sqref="R62">
    <cfRule type="expression" dxfId="1897" priority="95" stopIfTrue="1">
      <formula>IF($AB$62&lt;0.02,TRUE)</formula>
    </cfRule>
    <cfRule type="expression" dxfId="1896" priority="96" stopIfTrue="1">
      <formula>IF($AB$62&gt;3,TRUE)</formula>
    </cfRule>
  </conditionalFormatting>
  <conditionalFormatting sqref="R63">
    <cfRule type="expression" dxfId="1895" priority="97" stopIfTrue="1">
      <formula>IF($AB$63&lt;0.02,TRUE)</formula>
    </cfRule>
    <cfRule type="expression" dxfId="1894" priority="98" stopIfTrue="1">
      <formula>IF($AB$63&gt;3,TRUE)</formula>
    </cfRule>
  </conditionalFormatting>
  <conditionalFormatting sqref="R64">
    <cfRule type="expression" dxfId="1893" priority="99" stopIfTrue="1">
      <formula>IF($AB$64&lt;0.02,TRUE)</formula>
    </cfRule>
    <cfRule type="expression" dxfId="1892" priority="100" stopIfTrue="1">
      <formula>IF($AB$64&gt;3,TRUE)</formula>
    </cfRule>
  </conditionalFormatting>
  <conditionalFormatting sqref="R65">
    <cfRule type="expression" dxfId="1891" priority="101" stopIfTrue="1">
      <formula>IF($AB$65&lt;0.02,TRUE)</formula>
    </cfRule>
    <cfRule type="expression" dxfId="1890" priority="102" stopIfTrue="1">
      <formula>IF($AB$65&gt;3,TRUE)</formula>
    </cfRule>
  </conditionalFormatting>
  <conditionalFormatting sqref="R66">
    <cfRule type="expression" dxfId="1889" priority="103" stopIfTrue="1">
      <formula>IF($AB$66&lt;0.02,TRUE)</formula>
    </cfRule>
    <cfRule type="expression" dxfId="1888" priority="104" stopIfTrue="1">
      <formula>IF($AB$66&gt;3,TRUE)</formula>
    </cfRule>
  </conditionalFormatting>
  <conditionalFormatting sqref="R67">
    <cfRule type="expression" dxfId="1887" priority="105" stopIfTrue="1">
      <formula>IF($AB$67&lt;0.02,TRUE)</formula>
    </cfRule>
    <cfRule type="expression" dxfId="1886" priority="106" stopIfTrue="1">
      <formula>IF($AB$67&gt;3,TRUE)</formula>
    </cfRule>
  </conditionalFormatting>
  <conditionalFormatting sqref="R68">
    <cfRule type="expression" dxfId="1885" priority="107" stopIfTrue="1">
      <formula>IF($AB$68&lt;0.02,TRUE)</formula>
    </cfRule>
    <cfRule type="expression" dxfId="1884" priority="108" stopIfTrue="1">
      <formula>IF($AB$68&gt;3,TRUE)</formula>
    </cfRule>
  </conditionalFormatting>
  <conditionalFormatting sqref="R69">
    <cfRule type="expression" dxfId="1883" priority="109" stopIfTrue="1">
      <formula>IF($AB$69&lt;0.02,TRUE)</formula>
    </cfRule>
    <cfRule type="expression" dxfId="1882" priority="110" stopIfTrue="1">
      <formula>IF($AB$69&gt;3,TRUE)</formula>
    </cfRule>
  </conditionalFormatting>
  <conditionalFormatting sqref="R70">
    <cfRule type="expression" dxfId="1881" priority="111" stopIfTrue="1">
      <formula>IF($AB$70&lt;0.02,TRUE)</formula>
    </cfRule>
    <cfRule type="expression" dxfId="1880" priority="112" stopIfTrue="1">
      <formula>IF($AB$70&gt;3,TRUE)</formula>
    </cfRule>
  </conditionalFormatting>
  <conditionalFormatting sqref="R71">
    <cfRule type="expression" dxfId="1879" priority="113" stopIfTrue="1">
      <formula>IF($AB$71&lt;0.02,TRUE)</formula>
    </cfRule>
    <cfRule type="expression" dxfId="1878" priority="114" stopIfTrue="1">
      <formula>IF($AB$71&gt;3,TRUE)</formula>
    </cfRule>
  </conditionalFormatting>
  <conditionalFormatting sqref="R72">
    <cfRule type="expression" dxfId="1877" priority="115" stopIfTrue="1">
      <formula>IF($AB$72&lt;0.02,TRUE)</formula>
    </cfRule>
    <cfRule type="expression" dxfId="1876" priority="116" stopIfTrue="1">
      <formula>IF($AB$72&gt;3,TRUE)</formula>
    </cfRule>
  </conditionalFormatting>
  <conditionalFormatting sqref="R73">
    <cfRule type="expression" dxfId="1875" priority="117" stopIfTrue="1">
      <formula>IF($AB$73&lt;0.02,TRUE)</formula>
    </cfRule>
    <cfRule type="expression" dxfId="1874" priority="118" stopIfTrue="1">
      <formula>IF($AB$73&gt;3,TRUE)</formula>
    </cfRule>
  </conditionalFormatting>
  <conditionalFormatting sqref="R74">
    <cfRule type="expression" dxfId="1873" priority="119" stopIfTrue="1">
      <formula>IF($AB$27&lt;0.02,TRUE)</formula>
    </cfRule>
    <cfRule type="expression" dxfId="1872" priority="120" stopIfTrue="1">
      <formula>IF($AB$74&gt;3,TRUE)</formula>
    </cfRule>
  </conditionalFormatting>
  <conditionalFormatting sqref="R75">
    <cfRule type="expression" dxfId="1871" priority="121" stopIfTrue="1">
      <formula>IF($AB$75&lt;0.02,TRUE)</formula>
    </cfRule>
    <cfRule type="expression" dxfId="1870" priority="122" stopIfTrue="1">
      <formula>IF($AB$75&gt;3,TRUE)</formula>
    </cfRule>
  </conditionalFormatting>
  <conditionalFormatting sqref="R76">
    <cfRule type="expression" dxfId="1869" priority="123" stopIfTrue="1">
      <formula>IF($AB$76&lt;0.02,TRUE)</formula>
    </cfRule>
    <cfRule type="expression" dxfId="1868" priority="124" stopIfTrue="1">
      <formula>IF($AB$76&gt;3,TRUE)</formula>
    </cfRule>
  </conditionalFormatting>
  <conditionalFormatting sqref="R77">
    <cfRule type="expression" dxfId="1867" priority="125" stopIfTrue="1">
      <formula>IF($AB$77&lt;0.02,TRUE)</formula>
    </cfRule>
    <cfRule type="expression" dxfId="1866" priority="126" stopIfTrue="1">
      <formula>IF($AB$77&gt;3,TRUE)</formula>
    </cfRule>
  </conditionalFormatting>
  <conditionalFormatting sqref="R78">
    <cfRule type="expression" dxfId="1865" priority="127" stopIfTrue="1">
      <formula>IF($AB$78&lt;0.02,TRUE)</formula>
    </cfRule>
    <cfRule type="expression" dxfId="1864" priority="128" stopIfTrue="1">
      <formula>IF($AB$78&gt;3,TRUE)</formula>
    </cfRule>
  </conditionalFormatting>
  <conditionalFormatting sqref="R79">
    <cfRule type="expression" dxfId="1863" priority="129" stopIfTrue="1">
      <formula>IF($AB$79&lt;0.02,TRUE)</formula>
    </cfRule>
    <cfRule type="expression" dxfId="1862" priority="130" stopIfTrue="1">
      <formula>IF($AB$79&gt;3,TRUE)</formula>
    </cfRule>
  </conditionalFormatting>
  <conditionalFormatting sqref="R80">
    <cfRule type="expression" dxfId="1861" priority="131" stopIfTrue="1">
      <formula>IF($AB$80&lt;0.02,TRUE)</formula>
    </cfRule>
    <cfRule type="expression" dxfId="1860" priority="132" stopIfTrue="1">
      <formula>IF($AB$80&gt;3,TRUE)</formula>
    </cfRule>
  </conditionalFormatting>
  <conditionalFormatting sqref="R81">
    <cfRule type="expression" dxfId="1859" priority="133" stopIfTrue="1">
      <formula>IF($AB$81&lt;0.02,TRUE)</formula>
    </cfRule>
    <cfRule type="expression" dxfId="1858" priority="134" stopIfTrue="1">
      <formula>IF($AB$81&gt;3,TRUE)</formula>
    </cfRule>
  </conditionalFormatting>
  <conditionalFormatting sqref="R82">
    <cfRule type="expression" dxfId="1857" priority="135" stopIfTrue="1">
      <formula>IF($AB$82&lt;0.02,TRUE)</formula>
    </cfRule>
    <cfRule type="expression" dxfId="1856" priority="136" stopIfTrue="1">
      <formula>IF($AB$82&gt;3,TRUE)</formula>
    </cfRule>
  </conditionalFormatting>
  <conditionalFormatting sqref="R83">
    <cfRule type="expression" dxfId="1855" priority="137" stopIfTrue="1">
      <formula>IF($AB$83&lt;0.02,TRUE)</formula>
    </cfRule>
    <cfRule type="expression" dxfId="1854" priority="138" stopIfTrue="1">
      <formula>IF($AB$83&gt;3,TRUE)</formula>
    </cfRule>
  </conditionalFormatting>
  <conditionalFormatting sqref="R84">
    <cfRule type="expression" dxfId="1853" priority="139" stopIfTrue="1">
      <formula>IF($AB$84&lt;0.02,TRUE)</formula>
    </cfRule>
    <cfRule type="expression" dxfId="1852" priority="140" stopIfTrue="1">
      <formula>IF($AB$84&gt;3,TRUE)</formula>
    </cfRule>
  </conditionalFormatting>
  <conditionalFormatting sqref="R85">
    <cfRule type="expression" dxfId="1851" priority="141" stopIfTrue="1">
      <formula>IF($AB$85&lt;0.02,TRUE)</formula>
    </cfRule>
    <cfRule type="expression" dxfId="1850" priority="142" stopIfTrue="1">
      <formula>IF($AB$85&gt;3,TRUE)</formula>
    </cfRule>
  </conditionalFormatting>
  <conditionalFormatting sqref="R86">
    <cfRule type="expression" dxfId="1849" priority="143" stopIfTrue="1">
      <formula>IF($AB$86&lt;0.02,TRUE)</formula>
    </cfRule>
    <cfRule type="expression" dxfId="1848" priority="144" stopIfTrue="1">
      <formula>IF($AB$86&gt;3,TRUE)</formula>
    </cfRule>
  </conditionalFormatting>
  <conditionalFormatting sqref="R87">
    <cfRule type="expression" dxfId="1847" priority="145" stopIfTrue="1">
      <formula>IF($AB$87&lt;0.02,TRUE)</formula>
    </cfRule>
    <cfRule type="expression" dxfId="1846" priority="146" stopIfTrue="1">
      <formula>IF($AB$87&gt;3,TRUE)</formula>
    </cfRule>
  </conditionalFormatting>
  <conditionalFormatting sqref="R88">
    <cfRule type="expression" dxfId="1845" priority="147" stopIfTrue="1">
      <formula>IF($AB$88&lt;0.02,TRUE)</formula>
    </cfRule>
    <cfRule type="expression" dxfId="1844" priority="148" stopIfTrue="1">
      <formula>IF($AB$88&gt;3,TRUE)</formula>
    </cfRule>
  </conditionalFormatting>
  <conditionalFormatting sqref="R89">
    <cfRule type="expression" dxfId="1843" priority="149" stopIfTrue="1">
      <formula>IF($AB$89&lt;0.02,TRUE)</formula>
    </cfRule>
    <cfRule type="expression" dxfId="1842" priority="150" stopIfTrue="1">
      <formula>IF($AB$89&gt;3,TRUE)</formula>
    </cfRule>
  </conditionalFormatting>
  <conditionalFormatting sqref="R90">
    <cfRule type="expression" dxfId="1841" priority="151" stopIfTrue="1">
      <formula>IF($AB$90&lt;0.02,TRUE)</formula>
    </cfRule>
    <cfRule type="expression" dxfId="1840" priority="152" stopIfTrue="1">
      <formula>IF($AB$90&gt;3,TRUE)</formula>
    </cfRule>
  </conditionalFormatting>
  <conditionalFormatting sqref="R9">
    <cfRule type="expression" dxfId="1839" priority="153" stopIfTrue="1">
      <formula>IF($AB$9&lt;0.02,TRUE)</formula>
    </cfRule>
    <cfRule type="expression" dxfId="1838" priority="154" stopIfTrue="1">
      <formula>IF($AB$9&gt;3,TRUE)</formula>
    </cfRule>
  </conditionalFormatting>
  <conditionalFormatting sqref="R10">
    <cfRule type="expression" dxfId="1837" priority="155" stopIfTrue="1">
      <formula>IF($AB$10&lt;0.02,TRUE)</formula>
    </cfRule>
    <cfRule type="expression" dxfId="1836" priority="156" stopIfTrue="1">
      <formula>IF($AB$10&gt;3,TRUE)</formula>
    </cfRule>
  </conditionalFormatting>
  <conditionalFormatting sqref="R11">
    <cfRule type="expression" dxfId="1835" priority="157" stopIfTrue="1">
      <formula>IF($AB$11&lt;0.02,TRUE)</formula>
    </cfRule>
    <cfRule type="expression" dxfId="1834" priority="158" stopIfTrue="1">
      <formula>IF($AB$11&gt;3,TRUE)</formula>
    </cfRule>
  </conditionalFormatting>
  <conditionalFormatting sqref="R12">
    <cfRule type="expression" dxfId="1833" priority="159" stopIfTrue="1">
      <formula>IF($AB$12&lt;0.02,TRUE)</formula>
    </cfRule>
    <cfRule type="expression" dxfId="1832" priority="160" stopIfTrue="1">
      <formula>IF($AB$12&gt;3,TRUE)</formula>
    </cfRule>
  </conditionalFormatting>
  <conditionalFormatting sqref="R13">
    <cfRule type="expression" dxfId="1831" priority="161" stopIfTrue="1">
      <formula>IF($AB$13&lt;0.02,TRUE)</formula>
    </cfRule>
    <cfRule type="expression" dxfId="1830" priority="162" stopIfTrue="1">
      <formula>IF($AB$13&gt;3,TRUE)</formula>
    </cfRule>
  </conditionalFormatting>
  <conditionalFormatting sqref="R14">
    <cfRule type="expression" dxfId="1829" priority="163" stopIfTrue="1">
      <formula>IF($AB$14&lt;0.02,TRUE)</formula>
    </cfRule>
    <cfRule type="expression" dxfId="1828" priority="164" stopIfTrue="1">
      <formula>IF($AB$14&gt;3,TRUE)</formula>
    </cfRule>
  </conditionalFormatting>
  <conditionalFormatting sqref="R8">
    <cfRule type="expression" dxfId="1827" priority="165" stopIfTrue="1">
      <formula>IF($AB$8&lt;0.02,TRUE)</formula>
    </cfRule>
    <cfRule type="expression" dxfId="1826" priority="166" stopIfTrue="1">
      <formula>IF($AB$8&gt;3,TRUE)</formula>
    </cfRule>
  </conditionalFormatting>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6.xml><?xml version="1.0" encoding="utf-8"?>
<worksheet xmlns="http://schemas.openxmlformats.org/spreadsheetml/2006/main" xmlns:r="http://schemas.openxmlformats.org/officeDocument/2006/relationships">
  <sheetPr codeName="Sheet6"/>
  <dimension ref="A1:AJ200"/>
  <sheetViews>
    <sheetView zoomScale="75" workbookViewId="0">
      <selection activeCell="F8" sqref="F8:Z14"/>
    </sheetView>
  </sheetViews>
  <sheetFormatPr defaultRowHeight="15.75" customHeight="1" zeroHeight="1"/>
  <cols>
    <col min="1" max="1" width="4" style="18" customWidth="1"/>
    <col min="2" max="2" width="30.28515625" style="115" customWidth="1"/>
    <col min="3" max="3" width="10.28515625" style="115" customWidth="1"/>
    <col min="4" max="4" width="16.42578125" style="115" customWidth="1"/>
    <col min="5" max="5" width="6.28515625" style="115" customWidth="1"/>
    <col min="6" max="6" width="8" style="115" customWidth="1"/>
    <col min="7" max="7" width="9.7109375" style="115" customWidth="1"/>
    <col min="8" max="8" width="6.85546875" style="115" customWidth="1"/>
    <col min="9" max="9" width="13.85546875" style="115" customWidth="1"/>
    <col min="10" max="10" width="7.5703125" style="115" hidden="1" customWidth="1"/>
    <col min="11" max="11" width="7.42578125" style="115" hidden="1" customWidth="1"/>
    <col min="12" max="12" width="14.85546875" style="115" customWidth="1"/>
    <col min="13" max="13" width="7.85546875" style="115" hidden="1" customWidth="1"/>
    <col min="14" max="14" width="5.85546875" style="115" hidden="1" customWidth="1"/>
    <col min="15" max="15" width="14.42578125" style="115" customWidth="1"/>
    <col min="16" max="16" width="7.42578125" style="115" hidden="1" customWidth="1"/>
    <col min="17" max="17" width="5.7109375" style="115" hidden="1" customWidth="1"/>
    <col min="18" max="18" width="15.42578125" style="115" customWidth="1"/>
    <col min="19" max="19" width="7.28515625" style="115" hidden="1" customWidth="1"/>
    <col min="20" max="20" width="5.85546875" style="115" hidden="1" customWidth="1"/>
    <col min="21" max="21" width="16.140625" style="115" customWidth="1"/>
    <col min="22" max="22" width="8" style="115" hidden="1" customWidth="1"/>
    <col min="23" max="23" width="5.85546875" style="115" hidden="1" customWidth="1"/>
    <col min="24" max="24" width="9.7109375" style="115" customWidth="1"/>
    <col min="25" max="26" width="9.42578125" style="115" customWidth="1"/>
    <col min="27" max="27" width="15" style="115" customWidth="1"/>
    <col min="28" max="28" width="9.140625" style="18" hidden="1" customWidth="1"/>
    <col min="29" max="36" width="9.140625" style="18"/>
    <col min="37" max="16384" width="9.140625" style="115"/>
  </cols>
  <sheetData>
    <row r="1" spans="1:36" s="18" customFormat="1" ht="15.75" customHeight="1"/>
    <row r="2" spans="1:36" s="18" customFormat="1" ht="15.75" customHeight="1">
      <c r="B2" s="30" t="str">
        <f ca="1">CONCATENATE('GENERAL GUIDELINES &amp; SITE INFO'!E27," - monthly returns of biomass and anti-parasitic usage")</f>
        <v>Scottish Seafarms Ltd - monthly returns of biomass and anti-parasitic usage</v>
      </c>
    </row>
    <row r="3" spans="1:36" s="18" customFormat="1" ht="15.75" customHeight="1">
      <c r="B3" s="41"/>
    </row>
    <row r="4" spans="1:36" s="18" customFormat="1" ht="15.75" customHeight="1">
      <c r="B4" s="30" t="str">
        <f ca="1">CONCATENATE("Please complete and return by ",'GENERAL GUIDELINES &amp; SITE INFO'!F32)</f>
        <v xml:space="preserve">Please complete and return by 15 Apr 2011; </v>
      </c>
    </row>
    <row r="5" spans="1:36" s="18" customFormat="1" ht="15.75" customHeight="1">
      <c r="B5" s="41"/>
      <c r="AA5" s="127" t="s">
        <v>176</v>
      </c>
    </row>
    <row r="6" spans="1:36" ht="27.75" customHeight="1">
      <c r="B6" s="269" t="s">
        <v>0</v>
      </c>
      <c r="C6" s="269" t="s">
        <v>1</v>
      </c>
      <c r="D6" s="269" t="s">
        <v>203</v>
      </c>
      <c r="E6" s="271" t="s">
        <v>56</v>
      </c>
      <c r="F6" s="258" t="s">
        <v>18</v>
      </c>
      <c r="G6" s="258" t="s">
        <v>208</v>
      </c>
      <c r="H6" s="258" t="s">
        <v>2</v>
      </c>
      <c r="I6" s="264" t="s">
        <v>199</v>
      </c>
      <c r="J6" s="265"/>
      <c r="K6" s="266"/>
      <c r="L6" s="266"/>
      <c r="M6" s="266"/>
      <c r="N6" s="266"/>
      <c r="O6" s="266"/>
      <c r="P6" s="266"/>
      <c r="Q6" s="266"/>
      <c r="R6" s="266"/>
      <c r="S6" s="266"/>
      <c r="T6" s="266"/>
      <c r="U6" s="267"/>
      <c r="V6" s="267"/>
      <c r="W6" s="268"/>
      <c r="X6" s="258" t="s">
        <v>60</v>
      </c>
      <c r="Y6" s="262" t="s">
        <v>57</v>
      </c>
      <c r="Z6" s="263"/>
      <c r="AA6" s="260" t="s">
        <v>177</v>
      </c>
    </row>
    <row r="7" spans="1:36" s="114" customFormat="1" ht="53.25" customHeight="1">
      <c r="A7" s="99"/>
      <c r="B7" s="270"/>
      <c r="C7" s="270"/>
      <c r="D7" s="270"/>
      <c r="E7" s="273"/>
      <c r="F7" s="270"/>
      <c r="G7" s="270"/>
      <c r="H7" s="270"/>
      <c r="I7" s="35" t="s">
        <v>181</v>
      </c>
      <c r="J7" s="31" t="s">
        <v>66</v>
      </c>
      <c r="K7" s="1" t="s">
        <v>3</v>
      </c>
      <c r="L7" s="1" t="s">
        <v>182</v>
      </c>
      <c r="M7" s="1" t="s">
        <v>67</v>
      </c>
      <c r="N7" s="1" t="s">
        <v>3</v>
      </c>
      <c r="O7" s="1" t="s">
        <v>183</v>
      </c>
      <c r="P7" s="1" t="s">
        <v>68</v>
      </c>
      <c r="Q7" s="1" t="s">
        <v>3</v>
      </c>
      <c r="R7" s="1" t="s">
        <v>163</v>
      </c>
      <c r="S7" s="36" t="s">
        <v>69</v>
      </c>
      <c r="T7" s="36" t="s">
        <v>3</v>
      </c>
      <c r="U7" s="1" t="s">
        <v>195</v>
      </c>
      <c r="V7" s="36" t="s">
        <v>196</v>
      </c>
      <c r="W7" s="36" t="s">
        <v>3</v>
      </c>
      <c r="X7" s="256"/>
      <c r="Y7" s="1" t="s">
        <v>58</v>
      </c>
      <c r="Z7" s="1" t="s">
        <v>59</v>
      </c>
      <c r="AA7" s="261"/>
      <c r="AB7" s="99"/>
      <c r="AC7" s="99"/>
      <c r="AD7" s="99"/>
      <c r="AE7" s="99"/>
      <c r="AF7" s="99"/>
      <c r="AG7" s="99"/>
      <c r="AH7" s="99"/>
      <c r="AI7" s="99"/>
      <c r="AJ7" s="99"/>
    </row>
    <row r="8" spans="1:36" ht="15.75" customHeight="1">
      <c r="B8" s="121" t="str">
        <f ca="1">IF(Jan!B8="","",Jan!B8)</f>
        <v>Bring Head</v>
      </c>
      <c r="C8" s="122" t="str">
        <f ca="1">IF(Jan!B8="","",Jan!C8)</f>
        <v>SCAP1</v>
      </c>
      <c r="D8" s="115" t="str">
        <f ca="1">IF(B8="","",Jan!D8)</f>
        <v>CAR/L/1015854</v>
      </c>
      <c r="E8" s="115" t="str">
        <f ca="1">IF(Jan!B8="","",Jan!E8)</f>
        <v>ORK</v>
      </c>
      <c r="F8" s="64">
        <v>431</v>
      </c>
      <c r="G8" s="115">
        <f ca="1">IF(B8="","",[1]Jan!G8)</f>
        <v>968</v>
      </c>
      <c r="H8" s="34" t="str">
        <f t="shared" ref="H8:H14" si="0">IF((F8&gt;G8),((F8-G8)/G8),"")</f>
        <v/>
      </c>
      <c r="I8" s="126"/>
      <c r="J8" s="44">
        <f>I8*10</f>
        <v>0</v>
      </c>
      <c r="K8" s="44">
        <f>IF(B8="","",IF([1]Jan!K8="",[1]Feb!J8,[1]Jan!K8+[1]Feb!J8))</f>
        <v>0</v>
      </c>
      <c r="L8" s="5"/>
      <c r="M8" s="44">
        <f>L8/2</f>
        <v>0</v>
      </c>
      <c r="N8" s="44">
        <f>IF(B8="","",IF([1]Jan!N8="",[1]Feb!M8,[1]Jan!N8+[1]Feb!M8))</f>
        <v>0</v>
      </c>
      <c r="O8" s="5"/>
      <c r="P8" s="44">
        <f>O8</f>
        <v>0</v>
      </c>
      <c r="Q8" s="44">
        <f>IF(B8="","",IF([1]Jan!Q8="",[1]Feb!P8,[1]Jan!Q8+[1]Feb!P8))</f>
        <v>0</v>
      </c>
      <c r="R8" s="5"/>
      <c r="S8" s="44">
        <f>R8/500</f>
        <v>0</v>
      </c>
      <c r="T8" s="44">
        <f>IF(B8="","",IF([1]Jan!T8="",[1]Feb!S8,[1]Jan!T8+[1]Feb!S8))</f>
        <v>0</v>
      </c>
      <c r="U8" s="5"/>
      <c r="V8" s="44">
        <f>U8*10</f>
        <v>0</v>
      </c>
      <c r="W8" s="44">
        <f>IF(B8="","",IF([1]Jan!W8="",[1]Feb!V8,[1]Jan!W8+[1]Feb!V8))</f>
        <v>0</v>
      </c>
      <c r="X8" s="65">
        <v>39050</v>
      </c>
      <c r="Y8" s="65">
        <v>1043</v>
      </c>
      <c r="Z8" s="65">
        <v>1773</v>
      </c>
      <c r="AA8" s="65"/>
      <c r="AB8" s="18">
        <f>(R8/F8)/175</f>
        <v>0</v>
      </c>
    </row>
    <row r="9" spans="1:36" ht="15.75" customHeight="1">
      <c r="B9" s="121" t="str">
        <f ca="1">IF(Jan!B9="","",Jan!B9)</f>
        <v>Eday Sound</v>
      </c>
      <c r="C9" s="122" t="str">
        <f ca="1">IF(Jan!B9="","",Jan!C9)</f>
        <v>EDA1</v>
      </c>
      <c r="D9" s="115" t="str">
        <f ca="1">IF(B9="","",Jan!D9)</f>
        <v>CAR/L/1003956</v>
      </c>
      <c r="E9" s="115" t="str">
        <f ca="1">IF(Jan!B9="","",Jan!E9)</f>
        <v>ORK</v>
      </c>
      <c r="F9" s="64"/>
      <c r="G9" s="115">
        <f ca="1">IF(B9="","",[1]Jan!G9)</f>
        <v>800</v>
      </c>
      <c r="H9" s="34" t="str">
        <f t="shared" si="0"/>
        <v/>
      </c>
      <c r="I9" s="126"/>
      <c r="J9" s="44">
        <f t="shared" ref="J9:J14" si="1">I9*10</f>
        <v>0</v>
      </c>
      <c r="K9" s="44">
        <f>IF(B9="","",IF([1]Jan!K9="",[1]Feb!J9,[1]Jan!K9+[1]Feb!J9))</f>
        <v>0</v>
      </c>
      <c r="L9" s="5"/>
      <c r="M9" s="44">
        <f t="shared" ref="M9:M14" si="2">L9/2</f>
        <v>0</v>
      </c>
      <c r="N9" s="44">
        <f>IF(B9="","",IF([1]Jan!N9="",[1]Feb!M9,[1]Jan!N9+[1]Feb!M9))</f>
        <v>0</v>
      </c>
      <c r="O9" s="5"/>
      <c r="P9" s="44">
        <f t="shared" ref="P9:P14" si="3">O9</f>
        <v>0</v>
      </c>
      <c r="Q9" s="44">
        <f>IF(B9="","",IF([1]Jan!Q9="",[1]Feb!P9,[1]Jan!Q9+[1]Feb!P9))</f>
        <v>0</v>
      </c>
      <c r="R9" s="5"/>
      <c r="S9" s="44">
        <f t="shared" ref="S9:S14" si="4">R9/500</f>
        <v>0</v>
      </c>
      <c r="T9" s="44">
        <f>IF(B9="","",IF([1]Jan!T9="",[1]Feb!S9,[1]Jan!T9+[1]Feb!S9))</f>
        <v>0</v>
      </c>
      <c r="U9" s="5"/>
      <c r="V9" s="44">
        <f t="shared" ref="V9:V14" si="5">U9*10</f>
        <v>0</v>
      </c>
      <c r="W9" s="44">
        <f>IF(B9="","",IF([1]Jan!W9="",[1]Feb!V9,[1]Jan!W9+[1]Feb!V9))</f>
        <v>0</v>
      </c>
      <c r="X9" s="65"/>
      <c r="Y9" s="65"/>
      <c r="Z9" s="65"/>
      <c r="AA9" s="65"/>
      <c r="AB9" s="18" t="e">
        <f t="shared" ref="AB9:AB72" si="6">(R9/F9)/175</f>
        <v>#DIV/0!</v>
      </c>
    </row>
    <row r="10" spans="1:36" ht="15.75" customHeight="1">
      <c r="B10" s="121" t="str">
        <f ca="1">IF(Jan!B10="","",Jan!B10)</f>
        <v>Kirk Taing</v>
      </c>
      <c r="C10" s="122" t="str">
        <f ca="1">IF(Jan!B10="","",Jan!C10)</f>
        <v>MILL1</v>
      </c>
      <c r="D10" s="115" t="str">
        <f ca="1">IF(B10="","",Jan!D10)</f>
        <v>CAR/L/1003952</v>
      </c>
      <c r="E10" s="115" t="str">
        <f ca="1">IF(Jan!B10="","",Jan!E10)</f>
        <v>ORK</v>
      </c>
      <c r="F10" s="64"/>
      <c r="G10" s="115">
        <f ca="1">IF(B10="","",[1]Jan!G10)</f>
        <v>800</v>
      </c>
      <c r="H10" s="34" t="str">
        <f t="shared" si="0"/>
        <v/>
      </c>
      <c r="I10" s="126"/>
      <c r="J10" s="44">
        <f t="shared" si="1"/>
        <v>0</v>
      </c>
      <c r="K10" s="44">
        <f>IF(B10="","",IF([1]Jan!K10="",[1]Feb!J10,[1]Jan!K10+[1]Feb!J10))</f>
        <v>0</v>
      </c>
      <c r="L10" s="5"/>
      <c r="M10" s="44">
        <f t="shared" si="2"/>
        <v>0</v>
      </c>
      <c r="N10" s="44">
        <f>IF(B10="","",IF([1]Jan!N10="",[1]Feb!M10,[1]Jan!N10+[1]Feb!M10))</f>
        <v>0</v>
      </c>
      <c r="O10" s="5"/>
      <c r="P10" s="44">
        <f t="shared" si="3"/>
        <v>0</v>
      </c>
      <c r="Q10" s="44">
        <f>IF(B10="","",IF([1]Jan!Q10="",[1]Feb!P10,[1]Jan!Q10+[1]Feb!P10))</f>
        <v>0</v>
      </c>
      <c r="R10" s="5"/>
      <c r="S10" s="44">
        <f t="shared" si="4"/>
        <v>0</v>
      </c>
      <c r="T10" s="44">
        <f>IF(B10="","",IF([1]Jan!T10="",[1]Feb!S10,[1]Jan!T10+[1]Feb!S10))</f>
        <v>0</v>
      </c>
      <c r="U10" s="5"/>
      <c r="V10" s="44">
        <f t="shared" si="5"/>
        <v>0</v>
      </c>
      <c r="W10" s="44">
        <f>IF(B10="","",IF([1]Jan!W10="",[1]Feb!V10,[1]Jan!W10+[1]Feb!V10))</f>
        <v>0</v>
      </c>
      <c r="X10" s="65"/>
      <c r="Y10" s="65"/>
      <c r="Z10" s="65"/>
      <c r="AA10" s="65"/>
      <c r="AB10" s="18" t="e">
        <f t="shared" si="6"/>
        <v>#DIV/0!</v>
      </c>
    </row>
    <row r="11" spans="1:36" ht="15.75" customHeight="1">
      <c r="B11" s="121" t="str">
        <f ca="1">IF(Jan!B11="","",Jan!B11)</f>
        <v>Mill Bay, Stronsay</v>
      </c>
      <c r="C11" s="122" t="str">
        <f ca="1">IF(Jan!B11="","",Jan!C11)</f>
        <v>MIL1</v>
      </c>
      <c r="D11" s="115" t="str">
        <f ca="1">IF(B11="","",Jan!D11)</f>
        <v>CAR/L/1034607</v>
      </c>
      <c r="E11" s="115" t="str">
        <f ca="1">IF(Jan!B11="","",Jan!E11)</f>
        <v>ORK</v>
      </c>
      <c r="F11" s="64"/>
      <c r="G11" s="115">
        <f ca="1">IF(B11="","",[1]Jan!G11)</f>
        <v>750</v>
      </c>
      <c r="H11" s="34" t="str">
        <f t="shared" si="0"/>
        <v/>
      </c>
      <c r="I11" s="126"/>
      <c r="J11" s="44">
        <f t="shared" si="1"/>
        <v>0</v>
      </c>
      <c r="K11" s="44">
        <f>IF(B11="","",IF([1]Jan!K11="",[1]Feb!J11,[1]Jan!K11+[1]Feb!J11))</f>
        <v>0</v>
      </c>
      <c r="L11" s="5"/>
      <c r="M11" s="44">
        <f t="shared" si="2"/>
        <v>0</v>
      </c>
      <c r="N11" s="44">
        <f>IF(B11="","",IF([1]Jan!N11="",[1]Feb!M11,[1]Jan!N11+[1]Feb!M11))</f>
        <v>0</v>
      </c>
      <c r="O11" s="5"/>
      <c r="P11" s="44">
        <f t="shared" si="3"/>
        <v>0</v>
      </c>
      <c r="Q11" s="44">
        <f>IF(B11="","",IF([1]Jan!Q11="",[1]Feb!P11,[1]Jan!Q11+[1]Feb!P11))</f>
        <v>0</v>
      </c>
      <c r="R11" s="5"/>
      <c r="S11" s="44">
        <f t="shared" si="4"/>
        <v>0</v>
      </c>
      <c r="T11" s="44">
        <f>IF(B11="","",IF([1]Jan!T11="",[1]Feb!S11,[1]Jan!T11+[1]Feb!S11))</f>
        <v>0</v>
      </c>
      <c r="U11" s="5"/>
      <c r="V11" s="44">
        <f t="shared" si="5"/>
        <v>0</v>
      </c>
      <c r="W11" s="44">
        <f>IF(B11="","",IF([1]Jan!W11="",[1]Feb!V11,[1]Jan!W11+[1]Feb!V11))</f>
        <v>0</v>
      </c>
      <c r="X11" s="65"/>
      <c r="Y11" s="65"/>
      <c r="Z11" s="65"/>
      <c r="AA11" s="65"/>
      <c r="AB11" s="18" t="e">
        <f t="shared" si="6"/>
        <v>#DIV/0!</v>
      </c>
    </row>
    <row r="12" spans="1:36" ht="15.75" customHeight="1">
      <c r="B12" s="121" t="str">
        <f ca="1">IF(Jan!B12="","",Jan!B12)</f>
        <v>Puldrite Bay</v>
      </c>
      <c r="C12" s="122" t="str">
        <f ca="1">IF(Jan!B12="","",Jan!C12)</f>
        <v>PUL1</v>
      </c>
      <c r="D12" s="115" t="str">
        <f ca="1">IF(B12="","",Jan!D12)</f>
        <v>CAR/L/1003954</v>
      </c>
      <c r="E12" s="115" t="str">
        <f ca="1">IF(Jan!B12="","",Jan!E12)</f>
        <v>ORK</v>
      </c>
      <c r="F12" s="64">
        <v>185</v>
      </c>
      <c r="G12" s="115">
        <f ca="1">IF(B12="","",[1]Jan!G12)</f>
        <v>980</v>
      </c>
      <c r="H12" s="34" t="str">
        <f t="shared" si="0"/>
        <v/>
      </c>
      <c r="I12" s="126"/>
      <c r="J12" s="44">
        <f t="shared" si="1"/>
        <v>0</v>
      </c>
      <c r="K12" s="44">
        <f>IF(B12="","",IF([1]Jan!K12="",[1]Feb!J12,[1]Jan!K12+[1]Feb!J12))</f>
        <v>0</v>
      </c>
      <c r="L12" s="5"/>
      <c r="M12" s="44">
        <f t="shared" si="2"/>
        <v>0</v>
      </c>
      <c r="N12" s="44">
        <f>IF(B12="","",IF([1]Jan!N12="",[1]Feb!M12,[1]Jan!N12+[1]Feb!M12))</f>
        <v>0</v>
      </c>
      <c r="O12" s="5"/>
      <c r="P12" s="44">
        <f t="shared" si="3"/>
        <v>0</v>
      </c>
      <c r="Q12" s="44">
        <f>IF(B12="","",IF([1]Jan!Q12="",[1]Feb!P12,[1]Jan!Q12+[1]Feb!P12))</f>
        <v>0</v>
      </c>
      <c r="R12" s="5"/>
      <c r="S12" s="44">
        <f t="shared" si="4"/>
        <v>0</v>
      </c>
      <c r="T12" s="44">
        <f>IF(B12="","",IF([1]Jan!T12="",[1]Feb!S12,[1]Jan!T12+[1]Feb!S12))</f>
        <v>0</v>
      </c>
      <c r="U12" s="5"/>
      <c r="V12" s="44">
        <f t="shared" si="5"/>
        <v>0</v>
      </c>
      <c r="W12" s="44">
        <f>IF(B12="","",IF([1]Jan!W12="",[1]Feb!V12,[1]Jan!W12+[1]Feb!V12))</f>
        <v>0</v>
      </c>
      <c r="X12" s="65">
        <v>3775</v>
      </c>
      <c r="Y12" s="65">
        <v>485</v>
      </c>
      <c r="Z12" s="65">
        <v>2687</v>
      </c>
      <c r="AA12" s="65"/>
      <c r="AB12" s="18">
        <f t="shared" si="6"/>
        <v>0</v>
      </c>
    </row>
    <row r="13" spans="1:36" ht="15.75" customHeight="1">
      <c r="B13" s="121" t="str">
        <f ca="1">IF(Jan!B13="","",Jan!B13)</f>
        <v>Toy Ness</v>
      </c>
      <c r="C13" s="122" t="str">
        <f ca="1">IF(Jan!B13="","",Jan!C13)</f>
        <v>TOYN1</v>
      </c>
      <c r="D13" s="115" t="str">
        <f ca="1">IF(B13="","",Jan!D13)</f>
        <v>CAR/L/1015855</v>
      </c>
      <c r="E13" s="115" t="str">
        <f ca="1">IF(Jan!B13="","",Jan!E13)</f>
        <v>ORK</v>
      </c>
      <c r="F13" s="64">
        <v>330</v>
      </c>
      <c r="G13" s="115">
        <f ca="1">IF(B13="","",[1]Jan!G13)</f>
        <v>650</v>
      </c>
      <c r="H13" s="34" t="str">
        <f t="shared" si="0"/>
        <v/>
      </c>
      <c r="I13" s="126"/>
      <c r="J13" s="44">
        <f t="shared" si="1"/>
        <v>0</v>
      </c>
      <c r="K13" s="44">
        <f>IF(B13="","",IF([1]Jan!K13="",[1]Feb!J13,[1]Jan!K13+[1]Feb!J13))</f>
        <v>0</v>
      </c>
      <c r="L13" s="5"/>
      <c r="M13" s="44">
        <f t="shared" si="2"/>
        <v>0</v>
      </c>
      <c r="N13" s="44">
        <f>IF(B13="","",IF([1]Jan!N13="",[1]Feb!M13,[1]Jan!N13+[1]Feb!M13))</f>
        <v>0</v>
      </c>
      <c r="O13" s="5"/>
      <c r="P13" s="44">
        <f t="shared" si="3"/>
        <v>0</v>
      </c>
      <c r="Q13" s="44">
        <f>IF(B13="","",IF([1]Jan!Q13="",[1]Feb!P13,[1]Jan!Q13+[1]Feb!P13))</f>
        <v>0</v>
      </c>
      <c r="R13" s="5"/>
      <c r="S13" s="44">
        <f t="shared" si="4"/>
        <v>0</v>
      </c>
      <c r="T13" s="44">
        <f>IF(B13="","",IF([1]Jan!T13="",[1]Feb!S13,[1]Jan!T13+[1]Feb!S13))</f>
        <v>0</v>
      </c>
      <c r="U13" s="5"/>
      <c r="V13" s="44">
        <f t="shared" si="5"/>
        <v>0</v>
      </c>
      <c r="W13" s="44">
        <f>IF(B13="","",IF([1]Jan!W13="",[1]Feb!V13,[1]Jan!W13+[1]Feb!V13))</f>
        <v>0</v>
      </c>
      <c r="X13" s="65">
        <v>30400</v>
      </c>
      <c r="Y13" s="65">
        <v>287</v>
      </c>
      <c r="Z13" s="65">
        <v>446</v>
      </c>
      <c r="AA13" s="65"/>
      <c r="AB13" s="18">
        <f t="shared" si="6"/>
        <v>0</v>
      </c>
    </row>
    <row r="14" spans="1:36" ht="15.75" customHeight="1">
      <c r="B14" s="121" t="str">
        <f ca="1">IF(Jan!B14="","",Jan!B14)</f>
        <v>Veantrow Bay</v>
      </c>
      <c r="C14" s="122" t="str">
        <f ca="1">IF(Jan!B14="","",Jan!C14)</f>
        <v>VEA1</v>
      </c>
      <c r="D14" s="115" t="str">
        <f ca="1">IF(B14="","",Jan!D14)</f>
        <v>CAR/L/1003931</v>
      </c>
      <c r="E14" s="115" t="str">
        <f ca="1">IF(Jan!B14="","",Jan!E14)</f>
        <v>ORK</v>
      </c>
      <c r="F14" s="64">
        <v>156</v>
      </c>
      <c r="G14" s="115">
        <f ca="1">IF(B14="","",[1]Jan!G14)</f>
        <v>1264</v>
      </c>
      <c r="H14" s="34" t="str">
        <f t="shared" si="0"/>
        <v/>
      </c>
      <c r="I14" s="126"/>
      <c r="J14" s="44">
        <f t="shared" si="1"/>
        <v>0</v>
      </c>
      <c r="K14" s="44">
        <f>IF(B14="","",IF([1]Jan!K14="",[1]Feb!J14,[1]Jan!K14+[1]Feb!J14))</f>
        <v>0</v>
      </c>
      <c r="L14" s="5"/>
      <c r="M14" s="44">
        <f t="shared" si="2"/>
        <v>0</v>
      </c>
      <c r="N14" s="44">
        <f>IF(B14="","",IF([1]Jan!N14="",[1]Feb!M14,[1]Jan!N14+[1]Feb!M14))</f>
        <v>0</v>
      </c>
      <c r="O14" s="5"/>
      <c r="P14" s="44">
        <f t="shared" si="3"/>
        <v>0</v>
      </c>
      <c r="Q14" s="44">
        <f>IF(B14="","",IF([1]Jan!Q14="",[1]Feb!P14,[1]Jan!Q14+[1]Feb!P14))</f>
        <v>0</v>
      </c>
      <c r="R14" s="5"/>
      <c r="S14" s="44">
        <f t="shared" si="4"/>
        <v>0</v>
      </c>
      <c r="T14" s="44">
        <f>IF(B14="","",IF([1]Jan!T14="",[1]Feb!S14,[1]Jan!T14+[1]Feb!S14))</f>
        <v>0</v>
      </c>
      <c r="U14" s="5"/>
      <c r="V14" s="44">
        <f t="shared" si="5"/>
        <v>0</v>
      </c>
      <c r="W14" s="44">
        <f>IF(B14="","",IF([1]Jan!W14="",[1]Feb!V14,[1]Jan!W14+[1]Feb!V14))</f>
        <v>0</v>
      </c>
      <c r="X14" s="65">
        <v>30825</v>
      </c>
      <c r="Y14" s="65">
        <v>2444</v>
      </c>
      <c r="Z14" s="65">
        <v>640</v>
      </c>
      <c r="AA14" s="65"/>
      <c r="AB14" s="18">
        <f t="shared" si="6"/>
        <v>0</v>
      </c>
    </row>
    <row r="15" spans="1:36" ht="15.75" customHeight="1">
      <c r="B15" s="121" t="str">
        <f ca="1">IF(Jan!B15="","",Jan!B15)</f>
        <v/>
      </c>
      <c r="C15" s="122" t="str">
        <f ca="1">IF(Jan!B15="","",Jan!C15)</f>
        <v/>
      </c>
      <c r="D15" s="115" t="str">
        <f ca="1">IF(B15="","",Jan!D15)</f>
        <v/>
      </c>
      <c r="E15" s="115" t="str">
        <f ca="1">IF(Jan!B15="","",Jan!E15)</f>
        <v/>
      </c>
      <c r="F15" s="64"/>
      <c r="G15" s="115" t="str">
        <f ca="1">IF(B15="","",Jan!G15)</f>
        <v/>
      </c>
      <c r="H15" s="34" t="str">
        <f t="shared" ref="H15:H28" si="7">IF((F15&gt;G15),((F15-G15)/G15),"")</f>
        <v/>
      </c>
      <c r="I15" s="126"/>
      <c r="J15" s="44">
        <f t="shared" ref="J15:J72" si="8">I15*10</f>
        <v>0</v>
      </c>
      <c r="K15" s="44" t="str">
        <f ca="1">IF(B15="","",IF(Jan!K15="",Feb!J15,Jan!K15+Feb!J15))</f>
        <v/>
      </c>
      <c r="L15" s="5"/>
      <c r="M15" s="44">
        <f t="shared" ref="M15:M72" si="9">L15/2</f>
        <v>0</v>
      </c>
      <c r="N15" s="44" t="str">
        <f ca="1">IF(B15="","",IF(Jan!N15="",Feb!M15,Jan!N15+Feb!M15))</f>
        <v/>
      </c>
      <c r="O15" s="5"/>
      <c r="P15" s="44">
        <f t="shared" ref="P15:P72" si="10">O15</f>
        <v>0</v>
      </c>
      <c r="Q15" s="44" t="str">
        <f ca="1">IF(B15="","",IF(Jan!Q15="",Feb!P15,Jan!Q15+Feb!P15))</f>
        <v/>
      </c>
      <c r="R15" s="5"/>
      <c r="S15" s="44">
        <f t="shared" ref="S15:S72" si="11">R15/500</f>
        <v>0</v>
      </c>
      <c r="T15" s="44" t="str">
        <f ca="1">IF(B15="","",IF(Jan!T15="",Feb!S15,Jan!T15+Feb!S15))</f>
        <v/>
      </c>
      <c r="U15" s="5"/>
      <c r="V15" s="44">
        <f t="shared" ref="V15:V72" si="12">U15*10</f>
        <v>0</v>
      </c>
      <c r="W15" s="44" t="str">
        <f ca="1">IF(B15="","",IF(Jan!W15="",Feb!V15,Jan!W15+Feb!V15))</f>
        <v/>
      </c>
      <c r="X15" s="65"/>
      <c r="Y15" s="65"/>
      <c r="Z15" s="65"/>
      <c r="AA15" s="65"/>
      <c r="AB15" s="18" t="e">
        <f t="shared" si="6"/>
        <v>#DIV/0!</v>
      </c>
    </row>
    <row r="16" spans="1:36" ht="15.75" customHeight="1">
      <c r="B16" s="121" t="str">
        <f ca="1">IF(Jan!B16="","",Jan!B16)</f>
        <v/>
      </c>
      <c r="C16" s="122" t="str">
        <f ca="1">IF(Jan!B16="","",Jan!C16)</f>
        <v/>
      </c>
      <c r="D16" s="115" t="str">
        <f ca="1">IF(B16="","",Jan!D16)</f>
        <v/>
      </c>
      <c r="E16" s="115" t="str">
        <f ca="1">IF(Jan!B16="","",Jan!E16)</f>
        <v/>
      </c>
      <c r="F16" s="64"/>
      <c r="G16" s="115" t="str">
        <f ca="1">IF(B16="","",Jan!G16)</f>
        <v/>
      </c>
      <c r="H16" s="34" t="str">
        <f t="shared" si="7"/>
        <v/>
      </c>
      <c r="I16" s="126"/>
      <c r="J16" s="44">
        <f t="shared" si="8"/>
        <v>0</v>
      </c>
      <c r="K16" s="44" t="str">
        <f ca="1">IF(B16="","",IF(Jan!K16="",Feb!J16,Jan!K16+Feb!J16))</f>
        <v/>
      </c>
      <c r="L16" s="5"/>
      <c r="M16" s="44">
        <f t="shared" si="9"/>
        <v>0</v>
      </c>
      <c r="N16" s="44" t="str">
        <f ca="1">IF(B16="","",IF(Jan!N16="",Feb!M16,Jan!N16+Feb!M16))</f>
        <v/>
      </c>
      <c r="O16" s="5"/>
      <c r="P16" s="44">
        <f t="shared" si="10"/>
        <v>0</v>
      </c>
      <c r="Q16" s="44" t="str">
        <f ca="1">IF(B16="","",IF(Jan!Q16="",Feb!P16,Jan!Q16+Feb!P16))</f>
        <v/>
      </c>
      <c r="R16" s="5"/>
      <c r="S16" s="44">
        <f t="shared" si="11"/>
        <v>0</v>
      </c>
      <c r="T16" s="44" t="str">
        <f ca="1">IF(B16="","",IF(Jan!T16="",Feb!S16,Jan!T16+Feb!S16))</f>
        <v/>
      </c>
      <c r="U16" s="5"/>
      <c r="V16" s="44">
        <f t="shared" si="12"/>
        <v>0</v>
      </c>
      <c r="W16" s="44" t="str">
        <f ca="1">IF(B16="","",IF(Jan!W16="",Feb!V16,Jan!W16+Feb!V16))</f>
        <v/>
      </c>
      <c r="X16" s="65"/>
      <c r="Y16" s="65"/>
      <c r="Z16" s="65"/>
      <c r="AA16" s="65"/>
      <c r="AB16" s="18" t="e">
        <f t="shared" si="6"/>
        <v>#DIV/0!</v>
      </c>
    </row>
    <row r="17" spans="2:28" ht="15.75" customHeight="1">
      <c r="B17" s="121" t="str">
        <f ca="1">IF(Jan!B17="","",Jan!B17)</f>
        <v/>
      </c>
      <c r="C17" s="122" t="str">
        <f ca="1">IF(Jan!B17="","",Jan!C17)</f>
        <v/>
      </c>
      <c r="D17" s="115" t="str">
        <f ca="1">IF(B17="","",Jan!D17)</f>
        <v/>
      </c>
      <c r="E17" s="115" t="str">
        <f ca="1">IF(Jan!B17="","",Jan!E17)</f>
        <v/>
      </c>
      <c r="F17" s="64"/>
      <c r="G17" s="115" t="str">
        <f ca="1">IF(B17="","",Jan!G17)</f>
        <v/>
      </c>
      <c r="H17" s="34" t="str">
        <f t="shared" si="7"/>
        <v/>
      </c>
      <c r="I17" s="126"/>
      <c r="J17" s="44">
        <f t="shared" si="8"/>
        <v>0</v>
      </c>
      <c r="K17" s="44" t="str">
        <f ca="1">IF(B17="","",IF(Jan!K17="",Feb!J17,Jan!K17+Feb!J17))</f>
        <v/>
      </c>
      <c r="L17" s="5"/>
      <c r="M17" s="44">
        <f t="shared" si="9"/>
        <v>0</v>
      </c>
      <c r="N17" s="44" t="str">
        <f ca="1">IF(B17="","",IF(Jan!N17="",Feb!M17,Jan!N17+Feb!M17))</f>
        <v/>
      </c>
      <c r="O17" s="5"/>
      <c r="P17" s="44">
        <f t="shared" si="10"/>
        <v>0</v>
      </c>
      <c r="Q17" s="44" t="str">
        <f ca="1">IF(B17="","",IF(Jan!Q17="",Feb!P17,Jan!Q17+Feb!P17))</f>
        <v/>
      </c>
      <c r="R17" s="5"/>
      <c r="S17" s="44">
        <f t="shared" si="11"/>
        <v>0</v>
      </c>
      <c r="T17" s="44" t="str">
        <f ca="1">IF(B17="","",IF(Jan!T17="",Feb!S17,Jan!T17+Feb!S17))</f>
        <v/>
      </c>
      <c r="U17" s="5"/>
      <c r="V17" s="44">
        <f t="shared" si="12"/>
        <v>0</v>
      </c>
      <c r="W17" s="44" t="str">
        <f ca="1">IF(B17="","",IF(Jan!W17="",Feb!V17,Jan!W17+Feb!V17))</f>
        <v/>
      </c>
      <c r="X17" s="65"/>
      <c r="Y17" s="65"/>
      <c r="Z17" s="65"/>
      <c r="AA17" s="65"/>
      <c r="AB17" s="18" t="e">
        <f t="shared" si="6"/>
        <v>#DIV/0!</v>
      </c>
    </row>
    <row r="18" spans="2:28" ht="15.75" customHeight="1">
      <c r="B18" s="121" t="str">
        <f ca="1">IF(Jan!B18="","",Jan!B18)</f>
        <v/>
      </c>
      <c r="C18" s="122" t="str">
        <f ca="1">IF(Jan!B18="","",Jan!C18)</f>
        <v/>
      </c>
      <c r="D18" s="115" t="str">
        <f ca="1">IF(B18="","",Jan!D18)</f>
        <v/>
      </c>
      <c r="E18" s="115" t="str">
        <f ca="1">IF(Jan!B18="","",Jan!E18)</f>
        <v/>
      </c>
      <c r="F18" s="64"/>
      <c r="G18" s="115" t="str">
        <f ca="1">IF(B18="","",Jan!G18)</f>
        <v/>
      </c>
      <c r="H18" s="34" t="str">
        <f t="shared" si="7"/>
        <v/>
      </c>
      <c r="I18" s="126"/>
      <c r="J18" s="44">
        <f t="shared" si="8"/>
        <v>0</v>
      </c>
      <c r="K18" s="44" t="str">
        <f ca="1">IF(B18="","",IF(Jan!K18="",Feb!J18,Jan!K18+Feb!J18))</f>
        <v/>
      </c>
      <c r="L18" s="5"/>
      <c r="M18" s="44">
        <f t="shared" si="9"/>
        <v>0</v>
      </c>
      <c r="N18" s="44" t="str">
        <f ca="1">IF(B18="","",IF(Jan!N18="",Feb!M18,Jan!N18+Feb!M18))</f>
        <v/>
      </c>
      <c r="O18" s="5"/>
      <c r="P18" s="44">
        <f t="shared" si="10"/>
        <v>0</v>
      </c>
      <c r="Q18" s="44" t="str">
        <f ca="1">IF(B18="","",IF(Jan!Q18="",Feb!P18,Jan!Q18+Feb!P18))</f>
        <v/>
      </c>
      <c r="R18" s="5"/>
      <c r="S18" s="44">
        <f t="shared" si="11"/>
        <v>0</v>
      </c>
      <c r="T18" s="44" t="str">
        <f ca="1">IF(B18="","",IF(Jan!T18="",Feb!S18,Jan!T18+Feb!S18))</f>
        <v/>
      </c>
      <c r="U18" s="5"/>
      <c r="V18" s="44">
        <f t="shared" si="12"/>
        <v>0</v>
      </c>
      <c r="W18" s="44" t="str">
        <f ca="1">IF(B18="","",IF(Jan!W18="",Feb!V18,Jan!W18+Feb!V18))</f>
        <v/>
      </c>
      <c r="X18" s="65"/>
      <c r="Y18" s="65"/>
      <c r="Z18" s="65"/>
      <c r="AA18" s="65"/>
      <c r="AB18" s="18" t="e">
        <f t="shared" si="6"/>
        <v>#DIV/0!</v>
      </c>
    </row>
    <row r="19" spans="2:28" ht="15.75" customHeight="1">
      <c r="B19" s="121" t="str">
        <f ca="1">IF(Jan!B19="","",Jan!B19)</f>
        <v/>
      </c>
      <c r="C19" s="122" t="str">
        <f ca="1">IF(Jan!B19="","",Jan!C19)</f>
        <v/>
      </c>
      <c r="D19" s="115" t="str">
        <f ca="1">IF(B19="","",Jan!D19)</f>
        <v/>
      </c>
      <c r="E19" s="115" t="str">
        <f ca="1">IF(Jan!B19="","",Jan!E19)</f>
        <v/>
      </c>
      <c r="F19" s="64"/>
      <c r="G19" s="115" t="str">
        <f ca="1">IF(B19="","",Jan!G19)</f>
        <v/>
      </c>
      <c r="H19" s="34" t="str">
        <f t="shared" si="7"/>
        <v/>
      </c>
      <c r="I19" s="126"/>
      <c r="J19" s="44">
        <f t="shared" si="8"/>
        <v>0</v>
      </c>
      <c r="K19" s="44" t="str">
        <f ca="1">IF(B19="","",IF(Jan!K19="",Feb!J19,Jan!K19+Feb!J19))</f>
        <v/>
      </c>
      <c r="L19" s="5"/>
      <c r="M19" s="44">
        <f t="shared" si="9"/>
        <v>0</v>
      </c>
      <c r="N19" s="44" t="str">
        <f ca="1">IF(B19="","",IF(Jan!N19="",Feb!M19,Jan!N19+Feb!M19))</f>
        <v/>
      </c>
      <c r="O19" s="5"/>
      <c r="P19" s="44">
        <f t="shared" si="10"/>
        <v>0</v>
      </c>
      <c r="Q19" s="44" t="str">
        <f ca="1">IF(B19="","",IF(Jan!Q19="",Feb!P19,Jan!Q19+Feb!P19))</f>
        <v/>
      </c>
      <c r="R19" s="5"/>
      <c r="S19" s="44">
        <f t="shared" si="11"/>
        <v>0</v>
      </c>
      <c r="T19" s="44" t="str">
        <f ca="1">IF(B19="","",IF(Jan!T19="",Feb!S19,Jan!T19+Feb!S19))</f>
        <v/>
      </c>
      <c r="U19" s="5"/>
      <c r="V19" s="44">
        <f t="shared" si="12"/>
        <v>0</v>
      </c>
      <c r="W19" s="44" t="str">
        <f ca="1">IF(B19="","",IF(Jan!W19="",Feb!V19,Jan!W19+Feb!V19))</f>
        <v/>
      </c>
      <c r="X19" s="65"/>
      <c r="Y19" s="65"/>
      <c r="Z19" s="65"/>
      <c r="AA19" s="65"/>
      <c r="AB19" s="18" t="e">
        <f t="shared" si="6"/>
        <v>#DIV/0!</v>
      </c>
    </row>
    <row r="20" spans="2:28" ht="15.75" customHeight="1">
      <c r="B20" s="121" t="str">
        <f ca="1">IF(Jan!B20="","",Jan!B20)</f>
        <v/>
      </c>
      <c r="C20" s="122" t="str">
        <f ca="1">IF(Jan!B20="","",Jan!C20)</f>
        <v/>
      </c>
      <c r="D20" s="115" t="str">
        <f ca="1">IF(B20="","",Jan!D20)</f>
        <v/>
      </c>
      <c r="E20" s="115" t="str">
        <f ca="1">IF(Jan!B20="","",Jan!E20)</f>
        <v/>
      </c>
      <c r="F20" s="64"/>
      <c r="G20" s="115" t="str">
        <f ca="1">IF(B20="","",Jan!G20)</f>
        <v/>
      </c>
      <c r="H20" s="34" t="str">
        <f t="shared" si="7"/>
        <v/>
      </c>
      <c r="I20" s="126"/>
      <c r="J20" s="44">
        <f t="shared" si="8"/>
        <v>0</v>
      </c>
      <c r="K20" s="44" t="str">
        <f ca="1">IF(B20="","",IF(Jan!K20="",Feb!J20,Jan!K20+Feb!J20))</f>
        <v/>
      </c>
      <c r="L20" s="5"/>
      <c r="M20" s="44">
        <f t="shared" si="9"/>
        <v>0</v>
      </c>
      <c r="N20" s="44" t="str">
        <f ca="1">IF(B20="","",IF(Jan!N20="",Feb!M20,Jan!N20+Feb!M20))</f>
        <v/>
      </c>
      <c r="O20" s="5"/>
      <c r="P20" s="44">
        <f t="shared" si="10"/>
        <v>0</v>
      </c>
      <c r="Q20" s="44" t="str">
        <f ca="1">IF(B20="","",IF(Jan!Q20="",Feb!P20,Jan!Q20+Feb!P20))</f>
        <v/>
      </c>
      <c r="R20" s="5"/>
      <c r="S20" s="44">
        <f t="shared" si="11"/>
        <v>0</v>
      </c>
      <c r="T20" s="44" t="str">
        <f ca="1">IF(B20="","",IF(Jan!T20="",Feb!S20,Jan!T20+Feb!S20))</f>
        <v/>
      </c>
      <c r="U20" s="5"/>
      <c r="V20" s="44">
        <f t="shared" si="12"/>
        <v>0</v>
      </c>
      <c r="W20" s="44" t="str">
        <f ca="1">IF(B20="","",IF(Jan!W20="",Feb!V20,Jan!W20+Feb!V20))</f>
        <v/>
      </c>
      <c r="X20" s="65"/>
      <c r="Y20" s="65"/>
      <c r="Z20" s="65"/>
      <c r="AA20" s="65"/>
      <c r="AB20" s="18" t="e">
        <f t="shared" si="6"/>
        <v>#DIV/0!</v>
      </c>
    </row>
    <row r="21" spans="2:28" ht="15.75" customHeight="1">
      <c r="B21" s="121" t="str">
        <f ca="1">IF(Jan!B21="","",Jan!B21)</f>
        <v/>
      </c>
      <c r="C21" s="122" t="str">
        <f ca="1">IF(Jan!B21="","",Jan!C21)</f>
        <v/>
      </c>
      <c r="D21" s="115" t="str">
        <f ca="1">IF(B21="","",Jan!D21)</f>
        <v/>
      </c>
      <c r="E21" s="115" t="str">
        <f ca="1">IF(Jan!B21="","",Jan!E21)</f>
        <v/>
      </c>
      <c r="F21" s="64"/>
      <c r="G21" s="115" t="str">
        <f ca="1">IF(B21="","",Jan!G21)</f>
        <v/>
      </c>
      <c r="H21" s="34" t="str">
        <f t="shared" si="7"/>
        <v/>
      </c>
      <c r="I21" s="126"/>
      <c r="J21" s="44">
        <f t="shared" si="8"/>
        <v>0</v>
      </c>
      <c r="K21" s="44" t="str">
        <f ca="1">IF(B21="","",IF(Jan!K21="",Feb!J21,Jan!K21+Feb!J21))</f>
        <v/>
      </c>
      <c r="L21" s="5"/>
      <c r="M21" s="44">
        <f t="shared" si="9"/>
        <v>0</v>
      </c>
      <c r="N21" s="44" t="str">
        <f ca="1">IF(B21="","",IF(Jan!N21="",Feb!M21,Jan!N21+Feb!M21))</f>
        <v/>
      </c>
      <c r="O21" s="5"/>
      <c r="P21" s="44">
        <f t="shared" si="10"/>
        <v>0</v>
      </c>
      <c r="Q21" s="44" t="str">
        <f ca="1">IF(B21="","",IF(Jan!Q21="",Feb!P21,Jan!Q21+Feb!P21))</f>
        <v/>
      </c>
      <c r="R21" s="5"/>
      <c r="S21" s="44">
        <f t="shared" si="11"/>
        <v>0</v>
      </c>
      <c r="T21" s="44" t="str">
        <f ca="1">IF(B21="","",IF(Jan!T21="",Feb!S21,Jan!T21+Feb!S21))</f>
        <v/>
      </c>
      <c r="U21" s="5"/>
      <c r="V21" s="44">
        <f t="shared" si="12"/>
        <v>0</v>
      </c>
      <c r="W21" s="44" t="str">
        <f ca="1">IF(B21="","",IF(Jan!W21="",Feb!V21,Jan!W21+Feb!V21))</f>
        <v/>
      </c>
      <c r="X21" s="65"/>
      <c r="Y21" s="65"/>
      <c r="Z21" s="65"/>
      <c r="AA21" s="65"/>
      <c r="AB21" s="18" t="e">
        <f t="shared" si="6"/>
        <v>#DIV/0!</v>
      </c>
    </row>
    <row r="22" spans="2:28" ht="15.75" customHeight="1">
      <c r="B22" s="121" t="str">
        <f ca="1">IF(Jan!B22="","",Jan!B22)</f>
        <v/>
      </c>
      <c r="C22" s="122" t="str">
        <f ca="1">IF(Jan!B22="","",Jan!C22)</f>
        <v/>
      </c>
      <c r="D22" s="115" t="str">
        <f ca="1">IF(B22="","",Jan!D22)</f>
        <v/>
      </c>
      <c r="E22" s="115" t="str">
        <f ca="1">IF(Jan!B22="","",Jan!E22)</f>
        <v/>
      </c>
      <c r="F22" s="64"/>
      <c r="G22" s="115" t="str">
        <f ca="1">IF(B22="","",Jan!G22)</f>
        <v/>
      </c>
      <c r="H22" s="34" t="str">
        <f t="shared" si="7"/>
        <v/>
      </c>
      <c r="I22" s="126"/>
      <c r="J22" s="44">
        <f t="shared" si="8"/>
        <v>0</v>
      </c>
      <c r="K22" s="44" t="str">
        <f ca="1">IF(B22="","",IF(Jan!K22="",Feb!J22,Jan!K22+Feb!J22))</f>
        <v/>
      </c>
      <c r="L22" s="5"/>
      <c r="M22" s="44">
        <f t="shared" si="9"/>
        <v>0</v>
      </c>
      <c r="N22" s="44" t="str">
        <f ca="1">IF(B22="","",IF(Jan!N22="",Feb!M22,Jan!N22+Feb!M22))</f>
        <v/>
      </c>
      <c r="O22" s="5"/>
      <c r="P22" s="44">
        <f t="shared" si="10"/>
        <v>0</v>
      </c>
      <c r="Q22" s="44" t="str">
        <f ca="1">IF(B22="","",IF(Jan!Q22="",Feb!P22,Jan!Q22+Feb!P22))</f>
        <v/>
      </c>
      <c r="R22" s="5"/>
      <c r="S22" s="44">
        <f t="shared" si="11"/>
        <v>0</v>
      </c>
      <c r="T22" s="44" t="str">
        <f ca="1">IF(B22="","",IF(Jan!T22="",Feb!S22,Jan!T22+Feb!S22))</f>
        <v/>
      </c>
      <c r="U22" s="5"/>
      <c r="V22" s="44">
        <f t="shared" si="12"/>
        <v>0</v>
      </c>
      <c r="W22" s="44" t="str">
        <f ca="1">IF(B22="","",IF(Jan!W22="",Feb!V22,Jan!W22+Feb!V22))</f>
        <v/>
      </c>
      <c r="X22" s="65"/>
      <c r="Y22" s="65"/>
      <c r="Z22" s="65"/>
      <c r="AA22" s="65"/>
      <c r="AB22" s="18" t="e">
        <f t="shared" si="6"/>
        <v>#DIV/0!</v>
      </c>
    </row>
    <row r="23" spans="2:28" ht="15.75" customHeight="1">
      <c r="B23" s="121" t="str">
        <f ca="1">IF(Jan!B23="","",Jan!B23)</f>
        <v/>
      </c>
      <c r="C23" s="122" t="str">
        <f ca="1">IF(Jan!B23="","",Jan!C23)</f>
        <v/>
      </c>
      <c r="D23" s="115" t="str">
        <f ca="1">IF(B23="","",Jan!D23)</f>
        <v/>
      </c>
      <c r="E23" s="115" t="str">
        <f ca="1">IF(Jan!B23="","",Jan!E23)</f>
        <v/>
      </c>
      <c r="F23" s="64"/>
      <c r="G23" s="115" t="str">
        <f ca="1">IF(B23="","",Jan!G23)</f>
        <v/>
      </c>
      <c r="H23" s="34" t="str">
        <f t="shared" si="7"/>
        <v/>
      </c>
      <c r="I23" s="126"/>
      <c r="J23" s="44">
        <f t="shared" si="8"/>
        <v>0</v>
      </c>
      <c r="K23" s="44" t="str">
        <f ca="1">IF(B23="","",IF(Jan!K23="",Feb!J23,Jan!K23+Feb!J23))</f>
        <v/>
      </c>
      <c r="L23" s="5"/>
      <c r="M23" s="44">
        <f t="shared" si="9"/>
        <v>0</v>
      </c>
      <c r="N23" s="44" t="str">
        <f ca="1">IF(B23="","",IF(Jan!N23="",Feb!M23,Jan!N23+Feb!M23))</f>
        <v/>
      </c>
      <c r="O23" s="5"/>
      <c r="P23" s="44">
        <f t="shared" si="10"/>
        <v>0</v>
      </c>
      <c r="Q23" s="44" t="str">
        <f ca="1">IF(B23="","",IF(Jan!Q23="",Feb!P23,Jan!Q23+Feb!P23))</f>
        <v/>
      </c>
      <c r="R23" s="5"/>
      <c r="S23" s="44">
        <f t="shared" si="11"/>
        <v>0</v>
      </c>
      <c r="T23" s="44" t="str">
        <f ca="1">IF(B23="","",IF(Jan!T23="",Feb!S23,Jan!T23+Feb!S23))</f>
        <v/>
      </c>
      <c r="U23" s="5"/>
      <c r="V23" s="44">
        <f t="shared" si="12"/>
        <v>0</v>
      </c>
      <c r="W23" s="44" t="str">
        <f ca="1">IF(B23="","",IF(Jan!W23="",Feb!V23,Jan!W23+Feb!V23))</f>
        <v/>
      </c>
      <c r="X23" s="65"/>
      <c r="Y23" s="65"/>
      <c r="Z23" s="65"/>
      <c r="AA23" s="65"/>
      <c r="AB23" s="18" t="e">
        <f t="shared" si="6"/>
        <v>#DIV/0!</v>
      </c>
    </row>
    <row r="24" spans="2:28" ht="15.75" customHeight="1">
      <c r="B24" s="121" t="str">
        <f ca="1">IF(Jan!B24="","",Jan!B24)</f>
        <v/>
      </c>
      <c r="C24" s="122" t="str">
        <f ca="1">IF(Jan!B24="","",Jan!C24)</f>
        <v/>
      </c>
      <c r="D24" s="115" t="str">
        <f ca="1">IF(B24="","",Jan!D24)</f>
        <v/>
      </c>
      <c r="E24" s="115" t="str">
        <f ca="1">IF(Jan!B24="","",Jan!E24)</f>
        <v/>
      </c>
      <c r="F24" s="64"/>
      <c r="G24" s="115" t="str">
        <f ca="1">IF(B24="","",Jan!G24)</f>
        <v/>
      </c>
      <c r="H24" s="34" t="str">
        <f t="shared" si="7"/>
        <v/>
      </c>
      <c r="I24" s="126"/>
      <c r="J24" s="44">
        <f t="shared" si="8"/>
        <v>0</v>
      </c>
      <c r="K24" s="44" t="str">
        <f ca="1">IF(B24="","",IF(Jan!K24="",Feb!J24,Jan!K24+Feb!J24))</f>
        <v/>
      </c>
      <c r="L24" s="5"/>
      <c r="M24" s="44">
        <f t="shared" si="9"/>
        <v>0</v>
      </c>
      <c r="N24" s="44" t="str">
        <f ca="1">IF(B24="","",IF(Jan!N24="",Feb!M24,Jan!N24+Feb!M24))</f>
        <v/>
      </c>
      <c r="O24" s="5"/>
      <c r="P24" s="44">
        <f t="shared" si="10"/>
        <v>0</v>
      </c>
      <c r="Q24" s="44" t="str">
        <f ca="1">IF(B24="","",IF(Jan!Q24="",Feb!P24,Jan!Q24+Feb!P24))</f>
        <v/>
      </c>
      <c r="R24" s="5"/>
      <c r="S24" s="44">
        <f t="shared" si="11"/>
        <v>0</v>
      </c>
      <c r="T24" s="44" t="str">
        <f ca="1">IF(B24="","",IF(Jan!T24="",Feb!S24,Jan!T24+Feb!S24))</f>
        <v/>
      </c>
      <c r="U24" s="5"/>
      <c r="V24" s="44">
        <f t="shared" si="12"/>
        <v>0</v>
      </c>
      <c r="W24" s="44" t="str">
        <f ca="1">IF(B24="","",IF(Jan!W24="",Feb!V24,Jan!W24+Feb!V24))</f>
        <v/>
      </c>
      <c r="X24" s="65"/>
      <c r="Y24" s="65"/>
      <c r="Z24" s="65"/>
      <c r="AA24" s="65"/>
      <c r="AB24" s="18" t="e">
        <f t="shared" si="6"/>
        <v>#DIV/0!</v>
      </c>
    </row>
    <row r="25" spans="2:28" ht="15.75" customHeight="1">
      <c r="B25" s="121" t="str">
        <f ca="1">IF(Jan!B25="","",Jan!B25)</f>
        <v/>
      </c>
      <c r="C25" s="122" t="str">
        <f ca="1">IF(Jan!B25="","",Jan!C25)</f>
        <v/>
      </c>
      <c r="D25" s="115" t="str">
        <f ca="1">IF(B25="","",Jan!D25)</f>
        <v/>
      </c>
      <c r="E25" s="115" t="str">
        <f ca="1">IF(Jan!B25="","",Jan!E25)</f>
        <v/>
      </c>
      <c r="F25" s="64"/>
      <c r="G25" s="115" t="str">
        <f ca="1">IF(B25="","",Jan!G25)</f>
        <v/>
      </c>
      <c r="H25" s="34" t="str">
        <f t="shared" si="7"/>
        <v/>
      </c>
      <c r="I25" s="126"/>
      <c r="J25" s="44">
        <f t="shared" si="8"/>
        <v>0</v>
      </c>
      <c r="K25" s="44" t="str">
        <f ca="1">IF(B25="","",IF(Jan!K25="",Feb!J25,Jan!K25+Feb!J25))</f>
        <v/>
      </c>
      <c r="L25" s="5"/>
      <c r="M25" s="44">
        <f t="shared" si="9"/>
        <v>0</v>
      </c>
      <c r="N25" s="44" t="str">
        <f ca="1">IF(B25="","",IF(Jan!N25="",Feb!M25,Jan!N25+Feb!M25))</f>
        <v/>
      </c>
      <c r="O25" s="5"/>
      <c r="P25" s="44">
        <f t="shared" si="10"/>
        <v>0</v>
      </c>
      <c r="Q25" s="44" t="str">
        <f ca="1">IF(B25="","",IF(Jan!Q25="",Feb!P25,Jan!Q25+Feb!P25))</f>
        <v/>
      </c>
      <c r="R25" s="5"/>
      <c r="S25" s="44">
        <f t="shared" si="11"/>
        <v>0</v>
      </c>
      <c r="T25" s="44" t="str">
        <f ca="1">IF(B25="","",IF(Jan!T25="",Feb!S25,Jan!T25+Feb!S25))</f>
        <v/>
      </c>
      <c r="U25" s="5"/>
      <c r="V25" s="44">
        <f t="shared" si="12"/>
        <v>0</v>
      </c>
      <c r="W25" s="44" t="str">
        <f ca="1">IF(B25="","",IF(Jan!W25="",Feb!V25,Jan!W25+Feb!V25))</f>
        <v/>
      </c>
      <c r="X25" s="65"/>
      <c r="Y25" s="65"/>
      <c r="Z25" s="65"/>
      <c r="AA25" s="65"/>
      <c r="AB25" s="18" t="e">
        <f t="shared" si="6"/>
        <v>#DIV/0!</v>
      </c>
    </row>
    <row r="26" spans="2:28" ht="15.75" customHeight="1">
      <c r="B26" s="121" t="str">
        <f ca="1">IF(Jan!B26="","",Jan!B26)</f>
        <v/>
      </c>
      <c r="C26" s="122" t="str">
        <f ca="1">IF(Jan!B26="","",Jan!C26)</f>
        <v/>
      </c>
      <c r="D26" s="115" t="str">
        <f ca="1">IF(B26="","",Jan!D26)</f>
        <v/>
      </c>
      <c r="E26" s="115" t="str">
        <f ca="1">IF(Jan!B26="","",Jan!E26)</f>
        <v/>
      </c>
      <c r="F26" s="64"/>
      <c r="G26" s="115" t="str">
        <f ca="1">IF(B26="","",Jan!G26)</f>
        <v/>
      </c>
      <c r="H26" s="34" t="str">
        <f t="shared" si="7"/>
        <v/>
      </c>
      <c r="I26" s="126"/>
      <c r="J26" s="44">
        <f t="shared" si="8"/>
        <v>0</v>
      </c>
      <c r="K26" s="44" t="str">
        <f ca="1">IF(B26="","",IF(Jan!K26="",Feb!J26,Jan!K26+Feb!J26))</f>
        <v/>
      </c>
      <c r="L26" s="5"/>
      <c r="M26" s="44">
        <f t="shared" si="9"/>
        <v>0</v>
      </c>
      <c r="N26" s="44" t="str">
        <f ca="1">IF(B26="","",IF(Jan!N26="",Feb!M26,Jan!N26+Feb!M26))</f>
        <v/>
      </c>
      <c r="O26" s="5"/>
      <c r="P26" s="44">
        <f t="shared" si="10"/>
        <v>0</v>
      </c>
      <c r="Q26" s="44" t="str">
        <f ca="1">IF(B26="","",IF(Jan!Q26="",Feb!P26,Jan!Q26+Feb!P26))</f>
        <v/>
      </c>
      <c r="R26" s="5"/>
      <c r="S26" s="44">
        <f t="shared" si="11"/>
        <v>0</v>
      </c>
      <c r="T26" s="44" t="str">
        <f ca="1">IF(B26="","",IF(Jan!T26="",Feb!S26,Jan!T26+Feb!S26))</f>
        <v/>
      </c>
      <c r="U26" s="5"/>
      <c r="V26" s="44">
        <f t="shared" si="12"/>
        <v>0</v>
      </c>
      <c r="W26" s="44" t="str">
        <f ca="1">IF(B26="","",IF(Jan!W26="",Feb!V26,Jan!W26+Feb!V26))</f>
        <v/>
      </c>
      <c r="X26" s="65"/>
      <c r="Y26" s="65"/>
      <c r="Z26" s="65"/>
      <c r="AA26" s="65"/>
      <c r="AB26" s="18" t="e">
        <f t="shared" si="6"/>
        <v>#DIV/0!</v>
      </c>
    </row>
    <row r="27" spans="2:28" ht="15.75" customHeight="1">
      <c r="B27" s="121" t="str">
        <f ca="1">IF(Jan!B27="","",Jan!B27)</f>
        <v/>
      </c>
      <c r="C27" s="122" t="str">
        <f ca="1">IF(Jan!B27="","",Jan!C27)</f>
        <v/>
      </c>
      <c r="D27" s="115" t="str">
        <f ca="1">IF(B27="","",Jan!D27)</f>
        <v/>
      </c>
      <c r="E27" s="115" t="str">
        <f ca="1">IF(Jan!B27="","",Jan!E27)</f>
        <v/>
      </c>
      <c r="F27" s="64"/>
      <c r="G27" s="115" t="str">
        <f ca="1">IF(B27="","",Jan!G27)</f>
        <v/>
      </c>
      <c r="H27" s="34" t="str">
        <f t="shared" si="7"/>
        <v/>
      </c>
      <c r="I27" s="126"/>
      <c r="J27" s="44">
        <f t="shared" si="8"/>
        <v>0</v>
      </c>
      <c r="K27" s="44" t="str">
        <f ca="1">IF(B27="","",IF(Jan!K27="",Feb!J27,Jan!K27+Feb!J27))</f>
        <v/>
      </c>
      <c r="L27" s="5"/>
      <c r="M27" s="44">
        <f t="shared" si="9"/>
        <v>0</v>
      </c>
      <c r="N27" s="44" t="str">
        <f ca="1">IF(B27="","",IF(Jan!N27="",Feb!M27,Jan!N27+Feb!M27))</f>
        <v/>
      </c>
      <c r="O27" s="5"/>
      <c r="P27" s="44">
        <f t="shared" si="10"/>
        <v>0</v>
      </c>
      <c r="Q27" s="44" t="str">
        <f ca="1">IF(B27="","",IF(Jan!Q27="",Feb!P27,Jan!Q27+Feb!P27))</f>
        <v/>
      </c>
      <c r="R27" s="5"/>
      <c r="S27" s="44">
        <f t="shared" si="11"/>
        <v>0</v>
      </c>
      <c r="T27" s="44" t="str">
        <f ca="1">IF(B27="","",IF(Jan!T27="",Feb!S27,Jan!T27+Feb!S27))</f>
        <v/>
      </c>
      <c r="U27" s="5"/>
      <c r="V27" s="44">
        <f t="shared" si="12"/>
        <v>0</v>
      </c>
      <c r="W27" s="44" t="str">
        <f ca="1">IF(B27="","",IF(Jan!W27="",Feb!V27,Jan!W27+Feb!V27))</f>
        <v/>
      </c>
      <c r="X27" s="65"/>
      <c r="Y27" s="65"/>
      <c r="Z27" s="65"/>
      <c r="AA27" s="65"/>
      <c r="AB27" s="18" t="e">
        <f t="shared" si="6"/>
        <v>#DIV/0!</v>
      </c>
    </row>
    <row r="28" spans="2:28" ht="15.75" customHeight="1">
      <c r="B28" s="121" t="str">
        <f ca="1">IF(Jan!B28="","",Jan!B28)</f>
        <v/>
      </c>
      <c r="C28" s="122" t="str">
        <f ca="1">IF(Jan!B28="","",Jan!C28)</f>
        <v/>
      </c>
      <c r="D28" s="115" t="str">
        <f ca="1">IF(B28="","",Jan!D28)</f>
        <v/>
      </c>
      <c r="E28" s="115" t="str">
        <f ca="1">IF(Jan!B28="","",Jan!E28)</f>
        <v/>
      </c>
      <c r="F28" s="64"/>
      <c r="G28" s="115" t="str">
        <f ca="1">IF(B28="","",Jan!G28)</f>
        <v/>
      </c>
      <c r="H28" s="34" t="str">
        <f t="shared" si="7"/>
        <v/>
      </c>
      <c r="I28" s="126"/>
      <c r="J28" s="44">
        <f t="shared" si="8"/>
        <v>0</v>
      </c>
      <c r="K28" s="44" t="str">
        <f ca="1">IF(B28="","",IF(Jan!K28="",Feb!J28,Jan!K28+Feb!J28))</f>
        <v/>
      </c>
      <c r="L28" s="5"/>
      <c r="M28" s="44">
        <f t="shared" si="9"/>
        <v>0</v>
      </c>
      <c r="N28" s="44" t="str">
        <f ca="1">IF(B28="","",IF(Jan!N28="",Feb!M28,Jan!N28+Feb!M28))</f>
        <v/>
      </c>
      <c r="O28" s="5"/>
      <c r="P28" s="44">
        <f t="shared" si="10"/>
        <v>0</v>
      </c>
      <c r="Q28" s="44" t="str">
        <f ca="1">IF(B28="","",IF(Jan!Q28="",Feb!P28,Jan!Q28+Feb!P28))</f>
        <v/>
      </c>
      <c r="R28" s="5"/>
      <c r="S28" s="44">
        <f t="shared" si="11"/>
        <v>0</v>
      </c>
      <c r="T28" s="44" t="str">
        <f ca="1">IF(B28="","",IF(Jan!T28="",Feb!S28,Jan!T28+Feb!S28))</f>
        <v/>
      </c>
      <c r="U28" s="5"/>
      <c r="V28" s="44">
        <f t="shared" si="12"/>
        <v>0</v>
      </c>
      <c r="W28" s="44" t="str">
        <f ca="1">IF(B28="","",IF(Jan!W28="",Feb!V28,Jan!W28+Feb!V28))</f>
        <v/>
      </c>
      <c r="X28" s="65"/>
      <c r="Y28" s="65"/>
      <c r="Z28" s="65"/>
      <c r="AA28" s="65"/>
      <c r="AB28" s="18" t="e">
        <f t="shared" si="6"/>
        <v>#DIV/0!</v>
      </c>
    </row>
    <row r="29" spans="2:28" ht="15.75" customHeight="1">
      <c r="B29" s="121" t="str">
        <f ca="1">IF(Jan!B29="","",Jan!B29)</f>
        <v/>
      </c>
      <c r="C29" s="122" t="str">
        <f ca="1">IF(Jan!B29="","",Jan!C29)</f>
        <v/>
      </c>
      <c r="D29" s="115" t="str">
        <f ca="1">IF(B29="","",Jan!D29)</f>
        <v/>
      </c>
      <c r="E29" s="115" t="str">
        <f ca="1">IF(Jan!B29="","",Jan!E29)</f>
        <v/>
      </c>
      <c r="F29" s="64"/>
      <c r="G29" s="115" t="str">
        <f ca="1">IF(B29="","",Jan!G29)</f>
        <v/>
      </c>
      <c r="H29" s="34" t="str">
        <f t="shared" ref="H29:H90" si="13">IF((F29&gt;G29),((F29-G29)/G29),"")</f>
        <v/>
      </c>
      <c r="I29" s="126"/>
      <c r="J29" s="44">
        <f t="shared" si="8"/>
        <v>0</v>
      </c>
      <c r="K29" s="44" t="str">
        <f ca="1">IF(B29="","",IF(Jan!K29="",Feb!J29,Jan!K29+Feb!J29))</f>
        <v/>
      </c>
      <c r="L29" s="5"/>
      <c r="M29" s="44">
        <f t="shared" si="9"/>
        <v>0</v>
      </c>
      <c r="N29" s="44" t="str">
        <f ca="1">IF(B29="","",IF(Jan!N29="",Feb!M29,Jan!N29+Feb!M29))</f>
        <v/>
      </c>
      <c r="O29" s="5"/>
      <c r="P29" s="44">
        <f t="shared" si="10"/>
        <v>0</v>
      </c>
      <c r="Q29" s="44" t="str">
        <f ca="1">IF(B29="","",IF(Jan!Q29="",Feb!P29,Jan!Q29+Feb!P29))</f>
        <v/>
      </c>
      <c r="R29" s="5"/>
      <c r="S29" s="44">
        <f t="shared" si="11"/>
        <v>0</v>
      </c>
      <c r="T29" s="44" t="str">
        <f ca="1">IF(B29="","",IF(Jan!T29="",Feb!S29,Jan!T29+Feb!S29))</f>
        <v/>
      </c>
      <c r="U29" s="5"/>
      <c r="V29" s="44">
        <f t="shared" si="12"/>
        <v>0</v>
      </c>
      <c r="W29" s="44" t="str">
        <f ca="1">IF(B29="","",IF(Jan!W29="",Feb!V29,Jan!W29+Feb!V29))</f>
        <v/>
      </c>
      <c r="X29" s="65"/>
      <c r="Y29" s="65"/>
      <c r="Z29" s="65"/>
      <c r="AA29" s="65"/>
      <c r="AB29" s="18" t="e">
        <f t="shared" si="6"/>
        <v>#DIV/0!</v>
      </c>
    </row>
    <row r="30" spans="2:28" ht="15.75" customHeight="1">
      <c r="B30" s="121" t="str">
        <f ca="1">IF(Jan!B30="","",Jan!B30)</f>
        <v/>
      </c>
      <c r="C30" s="122" t="str">
        <f ca="1">IF(Jan!B30="","",Jan!C30)</f>
        <v/>
      </c>
      <c r="D30" s="115" t="str">
        <f ca="1">IF(B30="","",Jan!D30)</f>
        <v/>
      </c>
      <c r="E30" s="115" t="str">
        <f ca="1">IF(Jan!B30="","",Jan!E30)</f>
        <v/>
      </c>
      <c r="F30" s="64"/>
      <c r="G30" s="115" t="str">
        <f ca="1">IF(B30="","",Jan!G30)</f>
        <v/>
      </c>
      <c r="H30" s="34" t="str">
        <f t="shared" si="13"/>
        <v/>
      </c>
      <c r="I30" s="126"/>
      <c r="J30" s="44">
        <f t="shared" si="8"/>
        <v>0</v>
      </c>
      <c r="K30" s="44" t="str">
        <f ca="1">IF(B30="","",IF(Jan!K30="",Feb!J30,Jan!K30+Feb!J30))</f>
        <v/>
      </c>
      <c r="L30" s="5"/>
      <c r="M30" s="44">
        <f t="shared" si="9"/>
        <v>0</v>
      </c>
      <c r="N30" s="44" t="str">
        <f ca="1">IF(B30="","",IF(Jan!N30="",Feb!M30,Jan!N30+Feb!M30))</f>
        <v/>
      </c>
      <c r="O30" s="5"/>
      <c r="P30" s="44">
        <f t="shared" si="10"/>
        <v>0</v>
      </c>
      <c r="Q30" s="44" t="str">
        <f ca="1">IF(B30="","",IF(Jan!Q30="",Feb!P30,Jan!Q30+Feb!P30))</f>
        <v/>
      </c>
      <c r="R30" s="5"/>
      <c r="S30" s="44">
        <f t="shared" si="11"/>
        <v>0</v>
      </c>
      <c r="T30" s="44" t="str">
        <f ca="1">IF(B30="","",IF(Jan!T30="",Feb!S30,Jan!T30+Feb!S30))</f>
        <v/>
      </c>
      <c r="U30" s="5"/>
      <c r="V30" s="44">
        <f t="shared" si="12"/>
        <v>0</v>
      </c>
      <c r="W30" s="44" t="str">
        <f ca="1">IF(B30="","",IF(Jan!W30="",Feb!V30,Jan!W30+Feb!V30))</f>
        <v/>
      </c>
      <c r="X30" s="65"/>
      <c r="Y30" s="65"/>
      <c r="Z30" s="65"/>
      <c r="AA30" s="65"/>
      <c r="AB30" s="18" t="e">
        <f t="shared" si="6"/>
        <v>#DIV/0!</v>
      </c>
    </row>
    <row r="31" spans="2:28" ht="15.75" customHeight="1">
      <c r="B31" s="121" t="str">
        <f ca="1">IF(Jan!B31="","",Jan!B31)</f>
        <v/>
      </c>
      <c r="C31" s="122" t="str">
        <f ca="1">IF(Jan!B31="","",Jan!C31)</f>
        <v/>
      </c>
      <c r="D31" s="115" t="str">
        <f ca="1">IF(B31="","",Jan!D31)</f>
        <v/>
      </c>
      <c r="E31" s="115" t="str">
        <f ca="1">IF(Jan!B31="","",Jan!E31)</f>
        <v/>
      </c>
      <c r="F31" s="64"/>
      <c r="G31" s="115" t="str">
        <f ca="1">IF(B31="","",Jan!G31)</f>
        <v/>
      </c>
      <c r="H31" s="34" t="str">
        <f t="shared" si="13"/>
        <v/>
      </c>
      <c r="I31" s="126"/>
      <c r="J31" s="44">
        <f t="shared" si="8"/>
        <v>0</v>
      </c>
      <c r="K31" s="44" t="str">
        <f ca="1">IF(B31="","",IF(Jan!K31="",Feb!J31,Jan!K31+Feb!J31))</f>
        <v/>
      </c>
      <c r="L31" s="5"/>
      <c r="M31" s="44">
        <f t="shared" si="9"/>
        <v>0</v>
      </c>
      <c r="N31" s="44" t="str">
        <f ca="1">IF(B31="","",IF(Jan!N31="",Feb!M31,Jan!N31+Feb!M31))</f>
        <v/>
      </c>
      <c r="O31" s="5"/>
      <c r="P31" s="44">
        <f t="shared" si="10"/>
        <v>0</v>
      </c>
      <c r="Q31" s="44" t="str">
        <f ca="1">IF(B31="","",IF(Jan!Q31="",Feb!P31,Jan!Q31+Feb!P31))</f>
        <v/>
      </c>
      <c r="R31" s="5"/>
      <c r="S31" s="44">
        <f t="shared" si="11"/>
        <v>0</v>
      </c>
      <c r="T31" s="44" t="str">
        <f ca="1">IF(B31="","",IF(Jan!T31="",Feb!S31,Jan!T31+Feb!S31))</f>
        <v/>
      </c>
      <c r="U31" s="5"/>
      <c r="V31" s="44">
        <f t="shared" si="12"/>
        <v>0</v>
      </c>
      <c r="W31" s="44" t="str">
        <f ca="1">IF(B31="","",IF(Jan!W31="",Feb!V31,Jan!W31+Feb!V31))</f>
        <v/>
      </c>
      <c r="X31" s="65"/>
      <c r="Y31" s="65"/>
      <c r="Z31" s="65"/>
      <c r="AA31" s="65"/>
      <c r="AB31" s="18" t="e">
        <f t="shared" si="6"/>
        <v>#DIV/0!</v>
      </c>
    </row>
    <row r="32" spans="2:28" ht="15.75" customHeight="1">
      <c r="B32" s="121" t="str">
        <f ca="1">IF(Jan!B32="","",Jan!B32)</f>
        <v/>
      </c>
      <c r="C32" s="122" t="str">
        <f ca="1">IF(Jan!B32="","",Jan!C32)</f>
        <v/>
      </c>
      <c r="D32" s="115" t="str">
        <f ca="1">IF(B32="","",Jan!D32)</f>
        <v/>
      </c>
      <c r="E32" s="115" t="str">
        <f ca="1">IF(Jan!B32="","",Jan!E32)</f>
        <v/>
      </c>
      <c r="F32" s="64"/>
      <c r="G32" s="115" t="str">
        <f ca="1">IF(B32="","",Jan!G32)</f>
        <v/>
      </c>
      <c r="H32" s="34" t="str">
        <f t="shared" si="13"/>
        <v/>
      </c>
      <c r="I32" s="126"/>
      <c r="J32" s="44">
        <f t="shared" si="8"/>
        <v>0</v>
      </c>
      <c r="K32" s="44" t="str">
        <f ca="1">IF(B32="","",IF(Jan!K32="",Feb!J32,Jan!K32+Feb!J32))</f>
        <v/>
      </c>
      <c r="L32" s="5"/>
      <c r="M32" s="44">
        <f t="shared" si="9"/>
        <v>0</v>
      </c>
      <c r="N32" s="44" t="str">
        <f ca="1">IF(B32="","",IF(Jan!N32="",Feb!M32,Jan!N32+Feb!M32))</f>
        <v/>
      </c>
      <c r="O32" s="5"/>
      <c r="P32" s="44">
        <f t="shared" si="10"/>
        <v>0</v>
      </c>
      <c r="Q32" s="44" t="str">
        <f ca="1">IF(B32="","",IF(Jan!Q32="",Feb!P32,Jan!Q32+Feb!P32))</f>
        <v/>
      </c>
      <c r="R32" s="5"/>
      <c r="S32" s="44">
        <f t="shared" si="11"/>
        <v>0</v>
      </c>
      <c r="T32" s="44" t="str">
        <f ca="1">IF(B32="","",IF(Jan!T32="",Feb!S32,Jan!T32+Feb!S32))</f>
        <v/>
      </c>
      <c r="U32" s="5"/>
      <c r="V32" s="44">
        <f t="shared" si="12"/>
        <v>0</v>
      </c>
      <c r="W32" s="44" t="str">
        <f ca="1">IF(B32="","",IF(Jan!W32="",Feb!V32,Jan!W32+Feb!V32))</f>
        <v/>
      </c>
      <c r="X32" s="65"/>
      <c r="Y32" s="65"/>
      <c r="Z32" s="65"/>
      <c r="AA32" s="65"/>
      <c r="AB32" s="18" t="e">
        <f t="shared" si="6"/>
        <v>#DIV/0!</v>
      </c>
    </row>
    <row r="33" spans="2:28" ht="15.75" customHeight="1">
      <c r="B33" s="121" t="str">
        <f ca="1">IF(Jan!B33="","",Jan!B33)</f>
        <v/>
      </c>
      <c r="C33" s="122" t="str">
        <f ca="1">IF(Jan!B33="","",Jan!C33)</f>
        <v/>
      </c>
      <c r="D33" s="115" t="str">
        <f ca="1">IF(B33="","",Jan!D33)</f>
        <v/>
      </c>
      <c r="E33" s="115" t="str">
        <f ca="1">IF(Jan!B33="","",Jan!E33)</f>
        <v/>
      </c>
      <c r="F33" s="64"/>
      <c r="G33" s="115" t="str">
        <f ca="1">IF(B33="","",Jan!G33)</f>
        <v/>
      </c>
      <c r="H33" s="34" t="str">
        <f t="shared" si="13"/>
        <v/>
      </c>
      <c r="I33" s="126"/>
      <c r="J33" s="44">
        <f t="shared" si="8"/>
        <v>0</v>
      </c>
      <c r="K33" s="44" t="str">
        <f ca="1">IF(B33="","",IF(Jan!K33="",Feb!J33,Jan!K33+Feb!J33))</f>
        <v/>
      </c>
      <c r="L33" s="5"/>
      <c r="M33" s="44">
        <f t="shared" si="9"/>
        <v>0</v>
      </c>
      <c r="N33" s="44" t="str">
        <f ca="1">IF(B33="","",IF(Jan!N33="",Feb!M33,Jan!N33+Feb!M33))</f>
        <v/>
      </c>
      <c r="O33" s="5"/>
      <c r="P33" s="44">
        <f t="shared" si="10"/>
        <v>0</v>
      </c>
      <c r="Q33" s="44" t="str">
        <f ca="1">IF(B33="","",IF(Jan!Q33="",Feb!P33,Jan!Q33+Feb!P33))</f>
        <v/>
      </c>
      <c r="R33" s="5"/>
      <c r="S33" s="44">
        <f t="shared" si="11"/>
        <v>0</v>
      </c>
      <c r="T33" s="44" t="str">
        <f ca="1">IF(B33="","",IF(Jan!T33="",Feb!S33,Jan!T33+Feb!S33))</f>
        <v/>
      </c>
      <c r="U33" s="5"/>
      <c r="V33" s="44">
        <f t="shared" si="12"/>
        <v>0</v>
      </c>
      <c r="W33" s="44" t="str">
        <f ca="1">IF(B33="","",IF(Jan!W33="",Feb!V33,Jan!W33+Feb!V33))</f>
        <v/>
      </c>
      <c r="X33" s="65"/>
      <c r="Y33" s="65"/>
      <c r="Z33" s="65"/>
      <c r="AA33" s="65"/>
      <c r="AB33" s="18" t="e">
        <f t="shared" si="6"/>
        <v>#DIV/0!</v>
      </c>
    </row>
    <row r="34" spans="2:28" ht="15.75" customHeight="1">
      <c r="B34" s="121" t="str">
        <f ca="1">IF(Jan!B34="","",Jan!B34)</f>
        <v/>
      </c>
      <c r="C34" s="122" t="str">
        <f ca="1">IF(Jan!B34="","",Jan!C34)</f>
        <v/>
      </c>
      <c r="D34" s="115" t="str">
        <f ca="1">IF(B34="","",Jan!D34)</f>
        <v/>
      </c>
      <c r="E34" s="115" t="str">
        <f ca="1">IF(Jan!B34="","",Jan!E34)</f>
        <v/>
      </c>
      <c r="F34" s="64"/>
      <c r="G34" s="115" t="str">
        <f ca="1">IF(B34="","",Jan!G34)</f>
        <v/>
      </c>
      <c r="H34" s="34" t="str">
        <f t="shared" si="13"/>
        <v/>
      </c>
      <c r="I34" s="126"/>
      <c r="J34" s="44">
        <f t="shared" si="8"/>
        <v>0</v>
      </c>
      <c r="K34" s="44" t="str">
        <f ca="1">IF(B34="","",IF(Jan!K34="",Feb!J34,Jan!K34+Feb!J34))</f>
        <v/>
      </c>
      <c r="L34" s="5"/>
      <c r="M34" s="44">
        <f t="shared" si="9"/>
        <v>0</v>
      </c>
      <c r="N34" s="44" t="str">
        <f ca="1">IF(B34="","",IF(Jan!N34="",Feb!M34,Jan!N34+Feb!M34))</f>
        <v/>
      </c>
      <c r="O34" s="5"/>
      <c r="P34" s="44">
        <f t="shared" si="10"/>
        <v>0</v>
      </c>
      <c r="Q34" s="44" t="str">
        <f ca="1">IF(B34="","",IF(Jan!Q34="",Feb!P34,Jan!Q34+Feb!P34))</f>
        <v/>
      </c>
      <c r="R34" s="5"/>
      <c r="S34" s="44">
        <f t="shared" si="11"/>
        <v>0</v>
      </c>
      <c r="T34" s="44" t="str">
        <f ca="1">IF(B34="","",IF(Jan!T34="",Feb!S34,Jan!T34+Feb!S34))</f>
        <v/>
      </c>
      <c r="U34" s="5"/>
      <c r="V34" s="44">
        <f t="shared" si="12"/>
        <v>0</v>
      </c>
      <c r="W34" s="44" t="str">
        <f ca="1">IF(B34="","",IF(Jan!W34="",Feb!V34,Jan!W34+Feb!V34))</f>
        <v/>
      </c>
      <c r="X34" s="65"/>
      <c r="Y34" s="65"/>
      <c r="Z34" s="65"/>
      <c r="AA34" s="65"/>
      <c r="AB34" s="18" t="e">
        <f t="shared" si="6"/>
        <v>#DIV/0!</v>
      </c>
    </row>
    <row r="35" spans="2:28" ht="15.75" customHeight="1">
      <c r="B35" s="121" t="str">
        <f ca="1">IF(Jan!B35="","",Jan!B35)</f>
        <v/>
      </c>
      <c r="C35" s="122" t="str">
        <f ca="1">IF(Jan!B35="","",Jan!C35)</f>
        <v/>
      </c>
      <c r="D35" s="115" t="str">
        <f ca="1">IF(B35="","",Jan!D35)</f>
        <v/>
      </c>
      <c r="E35" s="115" t="str">
        <f ca="1">IF(Jan!B35="","",Jan!E35)</f>
        <v/>
      </c>
      <c r="F35" s="64"/>
      <c r="G35" s="115" t="str">
        <f ca="1">IF(B35="","",Jan!G35)</f>
        <v/>
      </c>
      <c r="H35" s="34" t="str">
        <f t="shared" si="13"/>
        <v/>
      </c>
      <c r="I35" s="126"/>
      <c r="J35" s="44">
        <f t="shared" si="8"/>
        <v>0</v>
      </c>
      <c r="K35" s="44" t="str">
        <f ca="1">IF(B35="","",IF(Jan!K35="",Feb!J35,Jan!K35+Feb!J35))</f>
        <v/>
      </c>
      <c r="L35" s="5"/>
      <c r="M35" s="44">
        <f t="shared" si="9"/>
        <v>0</v>
      </c>
      <c r="N35" s="44" t="str">
        <f ca="1">IF(B35="","",IF(Jan!N35="",Feb!M35,Jan!N35+Feb!M35))</f>
        <v/>
      </c>
      <c r="O35" s="5"/>
      <c r="P35" s="44">
        <f t="shared" si="10"/>
        <v>0</v>
      </c>
      <c r="Q35" s="44" t="str">
        <f ca="1">IF(B35="","",IF(Jan!Q35="",Feb!P35,Jan!Q35+Feb!P35))</f>
        <v/>
      </c>
      <c r="R35" s="5"/>
      <c r="S35" s="44">
        <f t="shared" si="11"/>
        <v>0</v>
      </c>
      <c r="T35" s="44" t="str">
        <f ca="1">IF(B35="","",IF(Jan!T35="",Feb!S35,Jan!T35+Feb!S35))</f>
        <v/>
      </c>
      <c r="U35" s="5"/>
      <c r="V35" s="44">
        <f t="shared" si="12"/>
        <v>0</v>
      </c>
      <c r="W35" s="44" t="str">
        <f ca="1">IF(B35="","",IF(Jan!W35="",Feb!V35,Jan!W35+Feb!V35))</f>
        <v/>
      </c>
      <c r="X35" s="65"/>
      <c r="Y35" s="65"/>
      <c r="Z35" s="65"/>
      <c r="AA35" s="65"/>
      <c r="AB35" s="18" t="e">
        <f t="shared" si="6"/>
        <v>#DIV/0!</v>
      </c>
    </row>
    <row r="36" spans="2:28" ht="15.75" customHeight="1">
      <c r="B36" s="121" t="str">
        <f ca="1">IF(Jan!B36="","",Jan!B36)</f>
        <v/>
      </c>
      <c r="C36" s="122" t="str">
        <f ca="1">IF(Jan!B36="","",Jan!C36)</f>
        <v/>
      </c>
      <c r="D36" s="115" t="str">
        <f ca="1">IF(B36="","",Jan!D36)</f>
        <v/>
      </c>
      <c r="E36" s="115" t="str">
        <f ca="1">IF(Jan!B36="","",Jan!E36)</f>
        <v/>
      </c>
      <c r="F36" s="64"/>
      <c r="G36" s="115" t="str">
        <f ca="1">IF(B36="","",Jan!G36)</f>
        <v/>
      </c>
      <c r="H36" s="34" t="str">
        <f t="shared" si="13"/>
        <v/>
      </c>
      <c r="I36" s="126"/>
      <c r="J36" s="44">
        <f t="shared" si="8"/>
        <v>0</v>
      </c>
      <c r="K36" s="44" t="str">
        <f ca="1">IF(B36="","",IF(Jan!K36="",Feb!J36,Jan!K36+Feb!J36))</f>
        <v/>
      </c>
      <c r="L36" s="5"/>
      <c r="M36" s="44">
        <f t="shared" si="9"/>
        <v>0</v>
      </c>
      <c r="N36" s="44" t="str">
        <f ca="1">IF(B36="","",IF(Jan!N36="",Feb!M36,Jan!N36+Feb!M36))</f>
        <v/>
      </c>
      <c r="O36" s="5"/>
      <c r="P36" s="44">
        <f t="shared" si="10"/>
        <v>0</v>
      </c>
      <c r="Q36" s="44" t="str">
        <f ca="1">IF(B36="","",IF(Jan!Q36="",Feb!P36,Jan!Q36+Feb!P36))</f>
        <v/>
      </c>
      <c r="R36" s="5"/>
      <c r="S36" s="44">
        <f t="shared" si="11"/>
        <v>0</v>
      </c>
      <c r="T36" s="44" t="str">
        <f ca="1">IF(B36="","",IF(Jan!T36="",Feb!S36,Jan!T36+Feb!S36))</f>
        <v/>
      </c>
      <c r="U36" s="5"/>
      <c r="V36" s="44">
        <f t="shared" si="12"/>
        <v>0</v>
      </c>
      <c r="W36" s="44" t="str">
        <f ca="1">IF(B36="","",IF(Jan!W36="",Feb!V36,Jan!W36+Feb!V36))</f>
        <v/>
      </c>
      <c r="X36" s="65"/>
      <c r="Y36" s="65"/>
      <c r="Z36" s="65"/>
      <c r="AA36" s="65"/>
      <c r="AB36" s="18" t="e">
        <f t="shared" si="6"/>
        <v>#DIV/0!</v>
      </c>
    </row>
    <row r="37" spans="2:28" ht="15.75" customHeight="1">
      <c r="B37" s="121" t="str">
        <f ca="1">IF(Jan!B37="","",Jan!B37)</f>
        <v/>
      </c>
      <c r="C37" s="122" t="str">
        <f ca="1">IF(Jan!B37="","",Jan!C37)</f>
        <v/>
      </c>
      <c r="D37" s="115" t="str">
        <f ca="1">IF(B37="","",Jan!D37)</f>
        <v/>
      </c>
      <c r="E37" s="115" t="str">
        <f ca="1">IF(Jan!B37="","",Jan!E37)</f>
        <v/>
      </c>
      <c r="F37" s="64"/>
      <c r="G37" s="115" t="str">
        <f ca="1">IF(B37="","",Jan!G37)</f>
        <v/>
      </c>
      <c r="H37" s="34" t="str">
        <f t="shared" si="13"/>
        <v/>
      </c>
      <c r="I37" s="126"/>
      <c r="J37" s="44">
        <f t="shared" si="8"/>
        <v>0</v>
      </c>
      <c r="K37" s="44" t="str">
        <f ca="1">IF(B37="","",IF(Jan!K37="",Feb!J37,Jan!K37+Feb!J37))</f>
        <v/>
      </c>
      <c r="L37" s="5"/>
      <c r="M37" s="44">
        <f t="shared" si="9"/>
        <v>0</v>
      </c>
      <c r="N37" s="44" t="str">
        <f ca="1">IF(B37="","",IF(Jan!N37="",Feb!M37,Jan!N37+Feb!M37))</f>
        <v/>
      </c>
      <c r="O37" s="5"/>
      <c r="P37" s="44">
        <f t="shared" si="10"/>
        <v>0</v>
      </c>
      <c r="Q37" s="44" t="str">
        <f ca="1">IF(B37="","",IF(Jan!Q37="",Feb!P37,Jan!Q37+Feb!P37))</f>
        <v/>
      </c>
      <c r="R37" s="5"/>
      <c r="S37" s="44">
        <f t="shared" si="11"/>
        <v>0</v>
      </c>
      <c r="T37" s="44" t="str">
        <f ca="1">IF(B37="","",IF(Jan!T37="",Feb!S37,Jan!T37+Feb!S37))</f>
        <v/>
      </c>
      <c r="U37" s="5"/>
      <c r="V37" s="44">
        <f t="shared" si="12"/>
        <v>0</v>
      </c>
      <c r="W37" s="44" t="str">
        <f ca="1">IF(B37="","",IF(Jan!W37="",Feb!V37,Jan!W37+Feb!V37))</f>
        <v/>
      </c>
      <c r="X37" s="65"/>
      <c r="Y37" s="65"/>
      <c r="Z37" s="65"/>
      <c r="AA37" s="65"/>
      <c r="AB37" s="18" t="e">
        <f t="shared" si="6"/>
        <v>#DIV/0!</v>
      </c>
    </row>
    <row r="38" spans="2:28" ht="15.75" customHeight="1">
      <c r="B38" s="121" t="str">
        <f ca="1">IF(Jan!B38="","",Jan!B38)</f>
        <v/>
      </c>
      <c r="C38" s="122" t="str">
        <f ca="1">IF(Jan!B38="","",Jan!C38)</f>
        <v/>
      </c>
      <c r="D38" s="115" t="str">
        <f ca="1">IF(B38="","",Jan!D38)</f>
        <v/>
      </c>
      <c r="E38" s="115" t="str">
        <f ca="1">IF(Jan!B38="","",Jan!E38)</f>
        <v/>
      </c>
      <c r="F38" s="64"/>
      <c r="G38" s="115" t="str">
        <f ca="1">IF(B38="","",Jan!G38)</f>
        <v/>
      </c>
      <c r="H38" s="34" t="str">
        <f t="shared" si="13"/>
        <v/>
      </c>
      <c r="I38" s="126"/>
      <c r="J38" s="44">
        <f t="shared" si="8"/>
        <v>0</v>
      </c>
      <c r="K38" s="44" t="str">
        <f ca="1">IF(B38="","",IF(Jan!K38="",Feb!J38,Jan!K38+Feb!J38))</f>
        <v/>
      </c>
      <c r="L38" s="5"/>
      <c r="M38" s="44">
        <f t="shared" si="9"/>
        <v>0</v>
      </c>
      <c r="N38" s="44" t="str">
        <f ca="1">IF(B38="","",IF(Jan!N38="",Feb!M38,Jan!N38+Feb!M38))</f>
        <v/>
      </c>
      <c r="O38" s="5"/>
      <c r="P38" s="44">
        <f t="shared" si="10"/>
        <v>0</v>
      </c>
      <c r="Q38" s="44" t="str">
        <f ca="1">IF(B38="","",IF(Jan!Q38="",Feb!P38,Jan!Q38+Feb!P38))</f>
        <v/>
      </c>
      <c r="R38" s="5"/>
      <c r="S38" s="44">
        <f t="shared" si="11"/>
        <v>0</v>
      </c>
      <c r="T38" s="44" t="str">
        <f ca="1">IF(B38="","",IF(Jan!T38="",Feb!S38,Jan!T38+Feb!S38))</f>
        <v/>
      </c>
      <c r="U38" s="5"/>
      <c r="V38" s="44">
        <f t="shared" si="12"/>
        <v>0</v>
      </c>
      <c r="W38" s="44" t="str">
        <f ca="1">IF(B38="","",IF(Jan!W38="",Feb!V38,Jan!W38+Feb!V38))</f>
        <v/>
      </c>
      <c r="X38" s="65"/>
      <c r="Y38" s="65"/>
      <c r="Z38" s="65"/>
      <c r="AA38" s="65"/>
      <c r="AB38" s="18" t="e">
        <f t="shared" si="6"/>
        <v>#DIV/0!</v>
      </c>
    </row>
    <row r="39" spans="2:28" ht="15.75" customHeight="1">
      <c r="B39" s="121" t="str">
        <f ca="1">IF(Jan!B39="","",Jan!B39)</f>
        <v/>
      </c>
      <c r="C39" s="122" t="str">
        <f ca="1">IF(Jan!B39="","",Jan!C39)</f>
        <v/>
      </c>
      <c r="D39" s="115" t="str">
        <f ca="1">IF(B39="","",Jan!D39)</f>
        <v/>
      </c>
      <c r="E39" s="115" t="str">
        <f ca="1">IF(Jan!B39="","",Jan!E39)</f>
        <v/>
      </c>
      <c r="F39" s="64"/>
      <c r="G39" s="115" t="str">
        <f ca="1">IF(B39="","",Jan!G39)</f>
        <v/>
      </c>
      <c r="H39" s="34" t="str">
        <f t="shared" si="13"/>
        <v/>
      </c>
      <c r="I39" s="126"/>
      <c r="J39" s="44">
        <f t="shared" si="8"/>
        <v>0</v>
      </c>
      <c r="K39" s="44" t="str">
        <f ca="1">IF(B39="","",IF(Jan!K39="",Feb!J39,Jan!K39+Feb!J39))</f>
        <v/>
      </c>
      <c r="L39" s="5"/>
      <c r="M39" s="44">
        <f t="shared" si="9"/>
        <v>0</v>
      </c>
      <c r="N39" s="44" t="str">
        <f ca="1">IF(B39="","",IF(Jan!N39="",Feb!M39,Jan!N39+Feb!M39))</f>
        <v/>
      </c>
      <c r="O39" s="5"/>
      <c r="P39" s="44">
        <f t="shared" si="10"/>
        <v>0</v>
      </c>
      <c r="Q39" s="44" t="str">
        <f ca="1">IF(B39="","",IF(Jan!Q39="",Feb!P39,Jan!Q39+Feb!P39))</f>
        <v/>
      </c>
      <c r="R39" s="5"/>
      <c r="S39" s="44">
        <f t="shared" si="11"/>
        <v>0</v>
      </c>
      <c r="T39" s="44" t="str">
        <f ca="1">IF(B39="","",IF(Jan!T39="",Feb!S39,Jan!T39+Feb!S39))</f>
        <v/>
      </c>
      <c r="U39" s="5"/>
      <c r="V39" s="44">
        <f t="shared" si="12"/>
        <v>0</v>
      </c>
      <c r="W39" s="44" t="str">
        <f ca="1">IF(B39="","",IF(Jan!W39="",Feb!V39,Jan!W39+Feb!V39))</f>
        <v/>
      </c>
      <c r="X39" s="65"/>
      <c r="Y39" s="65"/>
      <c r="Z39" s="65"/>
      <c r="AA39" s="65"/>
      <c r="AB39" s="18" t="e">
        <f t="shared" si="6"/>
        <v>#DIV/0!</v>
      </c>
    </row>
    <row r="40" spans="2:28" ht="15.75" customHeight="1">
      <c r="B40" s="121" t="str">
        <f ca="1">IF(Jan!B40="","",Jan!B40)</f>
        <v/>
      </c>
      <c r="C40" s="122" t="str">
        <f ca="1">IF(Jan!B40="","",Jan!C40)</f>
        <v/>
      </c>
      <c r="D40" s="115" t="str">
        <f ca="1">IF(B40="","",Jan!D40)</f>
        <v/>
      </c>
      <c r="E40" s="115" t="str">
        <f ca="1">IF(Jan!B40="","",Jan!E40)</f>
        <v/>
      </c>
      <c r="F40" s="64"/>
      <c r="G40" s="115" t="str">
        <f ca="1">IF(B40="","",Jan!G40)</f>
        <v/>
      </c>
      <c r="H40" s="34" t="str">
        <f t="shared" si="13"/>
        <v/>
      </c>
      <c r="I40" s="126"/>
      <c r="J40" s="44">
        <f t="shared" si="8"/>
        <v>0</v>
      </c>
      <c r="K40" s="44" t="str">
        <f ca="1">IF(B40="","",IF(Jan!K40="",Feb!J40,Jan!K40+Feb!J40))</f>
        <v/>
      </c>
      <c r="L40" s="5"/>
      <c r="M40" s="44">
        <f t="shared" si="9"/>
        <v>0</v>
      </c>
      <c r="N40" s="44" t="str">
        <f ca="1">IF(B40="","",IF(Jan!N40="",Feb!M40,Jan!N40+Feb!M40))</f>
        <v/>
      </c>
      <c r="O40" s="5"/>
      <c r="P40" s="44">
        <f t="shared" si="10"/>
        <v>0</v>
      </c>
      <c r="Q40" s="44" t="str">
        <f ca="1">IF(B40="","",IF(Jan!Q40="",Feb!P40,Jan!Q40+Feb!P40))</f>
        <v/>
      </c>
      <c r="R40" s="5"/>
      <c r="S40" s="44">
        <f t="shared" si="11"/>
        <v>0</v>
      </c>
      <c r="T40" s="44" t="str">
        <f ca="1">IF(B40="","",IF(Jan!T40="",Feb!S40,Jan!T40+Feb!S40))</f>
        <v/>
      </c>
      <c r="U40" s="5"/>
      <c r="V40" s="44">
        <f t="shared" si="12"/>
        <v>0</v>
      </c>
      <c r="W40" s="44" t="str">
        <f ca="1">IF(B40="","",IF(Jan!W40="",Feb!V40,Jan!W40+Feb!V40))</f>
        <v/>
      </c>
      <c r="X40" s="65"/>
      <c r="Y40" s="65"/>
      <c r="Z40" s="65"/>
      <c r="AA40" s="65"/>
      <c r="AB40" s="18" t="e">
        <f t="shared" si="6"/>
        <v>#DIV/0!</v>
      </c>
    </row>
    <row r="41" spans="2:28" ht="15.75" customHeight="1">
      <c r="B41" s="121" t="str">
        <f ca="1">IF(Jan!B41="","",Jan!B41)</f>
        <v/>
      </c>
      <c r="C41" s="122" t="str">
        <f ca="1">IF(Jan!B41="","",Jan!C41)</f>
        <v/>
      </c>
      <c r="D41" s="115" t="str">
        <f ca="1">IF(B41="","",Jan!D41)</f>
        <v/>
      </c>
      <c r="E41" s="115" t="str">
        <f ca="1">IF(Jan!B41="","",Jan!E41)</f>
        <v/>
      </c>
      <c r="F41" s="64"/>
      <c r="G41" s="115" t="str">
        <f ca="1">IF(B41="","",Jan!G41)</f>
        <v/>
      </c>
      <c r="H41" s="34" t="str">
        <f t="shared" si="13"/>
        <v/>
      </c>
      <c r="I41" s="126"/>
      <c r="J41" s="44">
        <f t="shared" si="8"/>
        <v>0</v>
      </c>
      <c r="K41" s="44" t="str">
        <f ca="1">IF(B41="","",IF(Jan!K41="",Feb!J41,Jan!K41+Feb!J41))</f>
        <v/>
      </c>
      <c r="L41" s="5"/>
      <c r="M41" s="44">
        <f t="shared" si="9"/>
        <v>0</v>
      </c>
      <c r="N41" s="44" t="str">
        <f ca="1">IF(B41="","",IF(Jan!N41="",Feb!M41,Jan!N41+Feb!M41))</f>
        <v/>
      </c>
      <c r="O41" s="5"/>
      <c r="P41" s="44">
        <f t="shared" si="10"/>
        <v>0</v>
      </c>
      <c r="Q41" s="44" t="str">
        <f ca="1">IF(B41="","",IF(Jan!Q41="",Feb!P41,Jan!Q41+Feb!P41))</f>
        <v/>
      </c>
      <c r="R41" s="5"/>
      <c r="S41" s="44">
        <f t="shared" si="11"/>
        <v>0</v>
      </c>
      <c r="T41" s="44" t="str">
        <f ca="1">IF(B41="","",IF(Jan!T41="",Feb!S41,Jan!T41+Feb!S41))</f>
        <v/>
      </c>
      <c r="U41" s="5"/>
      <c r="V41" s="44">
        <f t="shared" si="12"/>
        <v>0</v>
      </c>
      <c r="W41" s="44" t="str">
        <f ca="1">IF(B41="","",IF(Jan!W41="",Feb!V41,Jan!W41+Feb!V41))</f>
        <v/>
      </c>
      <c r="X41" s="65"/>
      <c r="Y41" s="65"/>
      <c r="Z41" s="65"/>
      <c r="AA41" s="65"/>
      <c r="AB41" s="18" t="e">
        <f t="shared" si="6"/>
        <v>#DIV/0!</v>
      </c>
    </row>
    <row r="42" spans="2:28" ht="15.75" customHeight="1">
      <c r="B42" s="121" t="str">
        <f ca="1">IF(Jan!B42="","",Jan!B42)</f>
        <v/>
      </c>
      <c r="C42" s="122" t="str">
        <f ca="1">IF(Jan!B42="","",Jan!C42)</f>
        <v/>
      </c>
      <c r="D42" s="115" t="str">
        <f ca="1">IF(B42="","",Jan!D42)</f>
        <v/>
      </c>
      <c r="E42" s="115" t="str">
        <f ca="1">IF(Jan!B42="","",Jan!E42)</f>
        <v/>
      </c>
      <c r="F42" s="64"/>
      <c r="G42" s="115" t="str">
        <f ca="1">IF(B42="","",Jan!G42)</f>
        <v/>
      </c>
      <c r="H42" s="34" t="str">
        <f t="shared" si="13"/>
        <v/>
      </c>
      <c r="I42" s="126"/>
      <c r="J42" s="44">
        <f t="shared" si="8"/>
        <v>0</v>
      </c>
      <c r="K42" s="44" t="str">
        <f ca="1">IF(B42="","",IF(Jan!K42="",Feb!J42,Jan!K42+Feb!J42))</f>
        <v/>
      </c>
      <c r="L42" s="5"/>
      <c r="M42" s="44">
        <f t="shared" si="9"/>
        <v>0</v>
      </c>
      <c r="N42" s="44" t="str">
        <f ca="1">IF(B42="","",IF(Jan!N42="",Feb!M42,Jan!N42+Feb!M42))</f>
        <v/>
      </c>
      <c r="O42" s="5"/>
      <c r="P42" s="44">
        <f t="shared" si="10"/>
        <v>0</v>
      </c>
      <c r="Q42" s="44" t="str">
        <f ca="1">IF(B42="","",IF(Jan!Q42="",Feb!P42,Jan!Q42+Feb!P42))</f>
        <v/>
      </c>
      <c r="R42" s="5"/>
      <c r="S42" s="44">
        <f t="shared" si="11"/>
        <v>0</v>
      </c>
      <c r="T42" s="44" t="str">
        <f ca="1">IF(B42="","",IF(Jan!T42="",Feb!S42,Jan!T42+Feb!S42))</f>
        <v/>
      </c>
      <c r="U42" s="5"/>
      <c r="V42" s="44">
        <f t="shared" si="12"/>
        <v>0</v>
      </c>
      <c r="W42" s="44" t="str">
        <f ca="1">IF(B42="","",IF(Jan!W42="",Feb!V42,Jan!W42+Feb!V42))</f>
        <v/>
      </c>
      <c r="X42" s="65"/>
      <c r="Y42" s="65"/>
      <c r="Z42" s="65"/>
      <c r="AA42" s="65"/>
      <c r="AB42" s="18" t="e">
        <f t="shared" si="6"/>
        <v>#DIV/0!</v>
      </c>
    </row>
    <row r="43" spans="2:28" ht="15.75" customHeight="1">
      <c r="B43" s="121" t="str">
        <f ca="1">IF(Jan!B43="","",Jan!B43)</f>
        <v/>
      </c>
      <c r="C43" s="122" t="str">
        <f ca="1">IF(Jan!B43="","",Jan!C43)</f>
        <v/>
      </c>
      <c r="D43" s="115" t="str">
        <f ca="1">IF(B43="","",Jan!D43)</f>
        <v/>
      </c>
      <c r="E43" s="115" t="str">
        <f ca="1">IF(Jan!B43="","",Jan!E43)</f>
        <v/>
      </c>
      <c r="F43" s="64"/>
      <c r="G43" s="115" t="str">
        <f ca="1">IF(B43="","",Jan!G43)</f>
        <v/>
      </c>
      <c r="H43" s="34" t="str">
        <f t="shared" si="13"/>
        <v/>
      </c>
      <c r="I43" s="126"/>
      <c r="J43" s="44">
        <f t="shared" si="8"/>
        <v>0</v>
      </c>
      <c r="K43" s="44" t="str">
        <f ca="1">IF(B43="","",IF(Jan!K43="",Feb!J43,Jan!K43+Feb!J43))</f>
        <v/>
      </c>
      <c r="L43" s="5"/>
      <c r="M43" s="44">
        <f t="shared" si="9"/>
        <v>0</v>
      </c>
      <c r="N43" s="44" t="str">
        <f ca="1">IF(B43="","",IF(Jan!N43="",Feb!M43,Jan!N43+Feb!M43))</f>
        <v/>
      </c>
      <c r="O43" s="5"/>
      <c r="P43" s="44">
        <f t="shared" si="10"/>
        <v>0</v>
      </c>
      <c r="Q43" s="44" t="str">
        <f ca="1">IF(B43="","",IF(Jan!Q43="",Feb!P43,Jan!Q43+Feb!P43))</f>
        <v/>
      </c>
      <c r="R43" s="5"/>
      <c r="S43" s="44">
        <f t="shared" si="11"/>
        <v>0</v>
      </c>
      <c r="T43" s="44" t="str">
        <f ca="1">IF(B43="","",IF(Jan!T43="",Feb!S43,Jan!T43+Feb!S43))</f>
        <v/>
      </c>
      <c r="U43" s="5"/>
      <c r="V43" s="44">
        <f t="shared" si="12"/>
        <v>0</v>
      </c>
      <c r="W43" s="44" t="str">
        <f ca="1">IF(B43="","",IF(Jan!W43="",Feb!V43,Jan!W43+Feb!V43))</f>
        <v/>
      </c>
      <c r="X43" s="65"/>
      <c r="Y43" s="65"/>
      <c r="Z43" s="65"/>
      <c r="AA43" s="65"/>
      <c r="AB43" s="18" t="e">
        <f t="shared" si="6"/>
        <v>#DIV/0!</v>
      </c>
    </row>
    <row r="44" spans="2:28" ht="15.75" customHeight="1">
      <c r="B44" s="121" t="str">
        <f ca="1">IF(Jan!B44="","",Jan!B44)</f>
        <v/>
      </c>
      <c r="C44" s="122" t="str">
        <f ca="1">IF(Jan!B44="","",Jan!C44)</f>
        <v/>
      </c>
      <c r="D44" s="115" t="str">
        <f ca="1">IF(B44="","",Jan!D44)</f>
        <v/>
      </c>
      <c r="E44" s="115" t="str">
        <f ca="1">IF(Jan!B44="","",Jan!E44)</f>
        <v/>
      </c>
      <c r="F44" s="64"/>
      <c r="G44" s="115" t="str">
        <f ca="1">IF(B44="","",Jan!G44)</f>
        <v/>
      </c>
      <c r="H44" s="34" t="str">
        <f t="shared" si="13"/>
        <v/>
      </c>
      <c r="I44" s="126"/>
      <c r="J44" s="44">
        <f t="shared" si="8"/>
        <v>0</v>
      </c>
      <c r="K44" s="44" t="str">
        <f ca="1">IF(B44="","",IF(Jan!K44="",Feb!J44,Jan!K44+Feb!J44))</f>
        <v/>
      </c>
      <c r="L44" s="5"/>
      <c r="M44" s="44">
        <f t="shared" si="9"/>
        <v>0</v>
      </c>
      <c r="N44" s="44" t="str">
        <f ca="1">IF(B44="","",IF(Jan!N44="",Feb!M44,Jan!N44+Feb!M44))</f>
        <v/>
      </c>
      <c r="O44" s="5"/>
      <c r="P44" s="44">
        <f t="shared" si="10"/>
        <v>0</v>
      </c>
      <c r="Q44" s="44" t="str">
        <f ca="1">IF(B44="","",IF(Jan!Q44="",Feb!P44,Jan!Q44+Feb!P44))</f>
        <v/>
      </c>
      <c r="R44" s="5"/>
      <c r="S44" s="44">
        <f t="shared" si="11"/>
        <v>0</v>
      </c>
      <c r="T44" s="44" t="str">
        <f ca="1">IF(B44="","",IF(Jan!T44="",Feb!S44,Jan!T44+Feb!S44))</f>
        <v/>
      </c>
      <c r="U44" s="5"/>
      <c r="V44" s="44">
        <f t="shared" si="12"/>
        <v>0</v>
      </c>
      <c r="W44" s="44" t="str">
        <f ca="1">IF(B44="","",IF(Jan!W44="",Feb!V44,Jan!W44+Feb!V44))</f>
        <v/>
      </c>
      <c r="X44" s="65"/>
      <c r="Y44" s="65"/>
      <c r="Z44" s="65"/>
      <c r="AA44" s="65"/>
      <c r="AB44" s="18" t="e">
        <f t="shared" si="6"/>
        <v>#DIV/0!</v>
      </c>
    </row>
    <row r="45" spans="2:28" ht="15.75" customHeight="1">
      <c r="B45" s="121" t="str">
        <f ca="1">IF(Jan!B45="","",Jan!B45)</f>
        <v/>
      </c>
      <c r="C45" s="122" t="str">
        <f ca="1">IF(Jan!B45="","",Jan!C45)</f>
        <v/>
      </c>
      <c r="D45" s="115" t="str">
        <f ca="1">IF(B45="","",Jan!D45)</f>
        <v/>
      </c>
      <c r="E45" s="115" t="str">
        <f ca="1">IF(Jan!B45="","",Jan!E45)</f>
        <v/>
      </c>
      <c r="F45" s="64"/>
      <c r="G45" s="115" t="str">
        <f ca="1">IF(B45="","",Jan!G45)</f>
        <v/>
      </c>
      <c r="H45" s="34" t="str">
        <f t="shared" si="13"/>
        <v/>
      </c>
      <c r="I45" s="126"/>
      <c r="J45" s="44">
        <f t="shared" si="8"/>
        <v>0</v>
      </c>
      <c r="K45" s="44" t="str">
        <f ca="1">IF(B45="","",IF(Jan!K45="",Feb!J45,Jan!K45+Feb!J45))</f>
        <v/>
      </c>
      <c r="L45" s="5"/>
      <c r="M45" s="44">
        <f t="shared" si="9"/>
        <v>0</v>
      </c>
      <c r="N45" s="44" t="str">
        <f ca="1">IF(B45="","",IF(Jan!N45="",Feb!M45,Jan!N45+Feb!M45))</f>
        <v/>
      </c>
      <c r="O45" s="5"/>
      <c r="P45" s="44">
        <f t="shared" si="10"/>
        <v>0</v>
      </c>
      <c r="Q45" s="44" t="str">
        <f ca="1">IF(B45="","",IF(Jan!Q45="",Feb!P45,Jan!Q45+Feb!P45))</f>
        <v/>
      </c>
      <c r="R45" s="5"/>
      <c r="S45" s="44">
        <f t="shared" si="11"/>
        <v>0</v>
      </c>
      <c r="T45" s="44" t="str">
        <f ca="1">IF(B45="","",IF(Jan!T45="",Feb!S45,Jan!T45+Feb!S45))</f>
        <v/>
      </c>
      <c r="U45" s="5"/>
      <c r="V45" s="44">
        <f t="shared" si="12"/>
        <v>0</v>
      </c>
      <c r="W45" s="44" t="str">
        <f ca="1">IF(B45="","",IF(Jan!W45="",Feb!V45,Jan!W45+Feb!V45))</f>
        <v/>
      </c>
      <c r="X45" s="65"/>
      <c r="Y45" s="65"/>
      <c r="Z45" s="65"/>
      <c r="AA45" s="65"/>
      <c r="AB45" s="18" t="e">
        <f t="shared" si="6"/>
        <v>#DIV/0!</v>
      </c>
    </row>
    <row r="46" spans="2:28" ht="15.75" customHeight="1">
      <c r="B46" s="121" t="str">
        <f ca="1">IF(Jan!B46="","",Jan!B46)</f>
        <v/>
      </c>
      <c r="C46" s="122" t="str">
        <f ca="1">IF(Jan!B46="","",Jan!C46)</f>
        <v/>
      </c>
      <c r="D46" s="115" t="str">
        <f ca="1">IF(B46="","",Jan!D46)</f>
        <v/>
      </c>
      <c r="E46" s="115" t="str">
        <f ca="1">IF(Jan!B46="","",Jan!E46)</f>
        <v/>
      </c>
      <c r="F46" s="64"/>
      <c r="G46" s="115" t="str">
        <f ca="1">IF(B46="","",Jan!G46)</f>
        <v/>
      </c>
      <c r="H46" s="34" t="str">
        <f t="shared" si="13"/>
        <v/>
      </c>
      <c r="I46" s="126"/>
      <c r="J46" s="44">
        <f t="shared" si="8"/>
        <v>0</v>
      </c>
      <c r="K46" s="44" t="str">
        <f ca="1">IF(B46="","",IF(Jan!K46="",Feb!J46,Jan!K46+Feb!J46))</f>
        <v/>
      </c>
      <c r="L46" s="5"/>
      <c r="M46" s="44">
        <f t="shared" si="9"/>
        <v>0</v>
      </c>
      <c r="N46" s="44" t="str">
        <f ca="1">IF(B46="","",IF(Jan!N46="",Feb!M46,Jan!N46+Feb!M46))</f>
        <v/>
      </c>
      <c r="O46" s="5"/>
      <c r="P46" s="44">
        <f t="shared" si="10"/>
        <v>0</v>
      </c>
      <c r="Q46" s="44" t="str">
        <f ca="1">IF(B46="","",IF(Jan!Q46="",Feb!P46,Jan!Q46+Feb!P46))</f>
        <v/>
      </c>
      <c r="R46" s="5"/>
      <c r="S46" s="44">
        <f t="shared" si="11"/>
        <v>0</v>
      </c>
      <c r="T46" s="44" t="str">
        <f ca="1">IF(B46="","",IF(Jan!T46="",Feb!S46,Jan!T46+Feb!S46))</f>
        <v/>
      </c>
      <c r="U46" s="5"/>
      <c r="V46" s="44">
        <f t="shared" si="12"/>
        <v>0</v>
      </c>
      <c r="W46" s="44" t="str">
        <f ca="1">IF(B46="","",IF(Jan!W46="",Feb!V46,Jan!W46+Feb!V46))</f>
        <v/>
      </c>
      <c r="X46" s="65"/>
      <c r="Y46" s="65"/>
      <c r="Z46" s="65"/>
      <c r="AA46" s="65"/>
      <c r="AB46" s="18" t="e">
        <f t="shared" si="6"/>
        <v>#DIV/0!</v>
      </c>
    </row>
    <row r="47" spans="2:28" ht="15.75" customHeight="1">
      <c r="B47" s="121" t="str">
        <f ca="1">IF(Jan!B47="","",Jan!B47)</f>
        <v/>
      </c>
      <c r="C47" s="122" t="str">
        <f ca="1">IF(Jan!B47="","",Jan!C47)</f>
        <v/>
      </c>
      <c r="D47" s="115" t="str">
        <f ca="1">IF(B47="","",Jan!D47)</f>
        <v/>
      </c>
      <c r="E47" s="115" t="str">
        <f ca="1">IF(Jan!B47="","",Jan!E47)</f>
        <v/>
      </c>
      <c r="F47" s="64"/>
      <c r="G47" s="115" t="str">
        <f ca="1">IF(B47="","",Jan!G47)</f>
        <v/>
      </c>
      <c r="H47" s="34" t="str">
        <f t="shared" si="13"/>
        <v/>
      </c>
      <c r="I47" s="126"/>
      <c r="J47" s="44">
        <f t="shared" si="8"/>
        <v>0</v>
      </c>
      <c r="K47" s="44" t="str">
        <f ca="1">IF(B47="","",IF(Jan!K47="",Feb!J47,Jan!K47+Feb!J47))</f>
        <v/>
      </c>
      <c r="L47" s="5"/>
      <c r="M47" s="44">
        <f t="shared" si="9"/>
        <v>0</v>
      </c>
      <c r="N47" s="44" t="str">
        <f ca="1">IF(B47="","",IF(Jan!N47="",Feb!M47,Jan!N47+Feb!M47))</f>
        <v/>
      </c>
      <c r="O47" s="5"/>
      <c r="P47" s="44">
        <f t="shared" si="10"/>
        <v>0</v>
      </c>
      <c r="Q47" s="44" t="str">
        <f ca="1">IF(B47="","",IF(Jan!Q47="",Feb!P47,Jan!Q47+Feb!P47))</f>
        <v/>
      </c>
      <c r="R47" s="5"/>
      <c r="S47" s="44">
        <f t="shared" si="11"/>
        <v>0</v>
      </c>
      <c r="T47" s="44" t="str">
        <f ca="1">IF(B47="","",IF(Jan!T47="",Feb!S47,Jan!T47+Feb!S47))</f>
        <v/>
      </c>
      <c r="U47" s="5"/>
      <c r="V47" s="44">
        <f t="shared" si="12"/>
        <v>0</v>
      </c>
      <c r="W47" s="44" t="str">
        <f ca="1">IF(B47="","",IF(Jan!W47="",Feb!V47,Jan!W47+Feb!V47))</f>
        <v/>
      </c>
      <c r="X47" s="65"/>
      <c r="Y47" s="65"/>
      <c r="Z47" s="65"/>
      <c r="AA47" s="65"/>
      <c r="AB47" s="18" t="e">
        <f t="shared" si="6"/>
        <v>#DIV/0!</v>
      </c>
    </row>
    <row r="48" spans="2:28" ht="15.75" customHeight="1">
      <c r="B48" s="121" t="str">
        <f ca="1">IF(Jan!B48="","",Jan!B48)</f>
        <v/>
      </c>
      <c r="C48" s="122" t="str">
        <f ca="1">IF(Jan!B48="","",Jan!C48)</f>
        <v/>
      </c>
      <c r="D48" s="115" t="str">
        <f ca="1">IF(B48="","",Jan!D48)</f>
        <v/>
      </c>
      <c r="E48" s="115" t="str">
        <f ca="1">IF(Jan!B48="","",Jan!E48)</f>
        <v/>
      </c>
      <c r="F48" s="64"/>
      <c r="G48" s="115" t="str">
        <f ca="1">IF(B48="","",Jan!G48)</f>
        <v/>
      </c>
      <c r="H48" s="34" t="str">
        <f t="shared" si="13"/>
        <v/>
      </c>
      <c r="I48" s="126"/>
      <c r="J48" s="44">
        <f t="shared" si="8"/>
        <v>0</v>
      </c>
      <c r="K48" s="44" t="str">
        <f ca="1">IF(B48="","",IF(Jan!K48="",Feb!J48,Jan!K48+Feb!J48))</f>
        <v/>
      </c>
      <c r="L48" s="5"/>
      <c r="M48" s="44">
        <f t="shared" si="9"/>
        <v>0</v>
      </c>
      <c r="N48" s="44" t="str">
        <f ca="1">IF(B48="","",IF(Jan!N48="",Feb!M48,Jan!N48+Feb!M48))</f>
        <v/>
      </c>
      <c r="O48" s="5"/>
      <c r="P48" s="44">
        <f t="shared" si="10"/>
        <v>0</v>
      </c>
      <c r="Q48" s="44" t="str">
        <f ca="1">IF(B48="","",IF(Jan!Q48="",Feb!P48,Jan!Q48+Feb!P48))</f>
        <v/>
      </c>
      <c r="R48" s="5"/>
      <c r="S48" s="44">
        <f t="shared" si="11"/>
        <v>0</v>
      </c>
      <c r="T48" s="44" t="str">
        <f ca="1">IF(B48="","",IF(Jan!T48="",Feb!S48,Jan!T48+Feb!S48))</f>
        <v/>
      </c>
      <c r="U48" s="5"/>
      <c r="V48" s="44">
        <f t="shared" si="12"/>
        <v>0</v>
      </c>
      <c r="W48" s="44" t="str">
        <f ca="1">IF(B48="","",IF(Jan!W48="",Feb!V48,Jan!W48+Feb!V48))</f>
        <v/>
      </c>
      <c r="X48" s="65"/>
      <c r="Y48" s="65"/>
      <c r="Z48" s="65"/>
      <c r="AA48" s="65"/>
      <c r="AB48" s="18" t="e">
        <f t="shared" si="6"/>
        <v>#DIV/0!</v>
      </c>
    </row>
    <row r="49" spans="2:28" ht="15.75" customHeight="1">
      <c r="B49" s="121" t="str">
        <f ca="1">IF(Jan!B49="","",Jan!B49)</f>
        <v/>
      </c>
      <c r="C49" s="122" t="str">
        <f ca="1">IF(Jan!B49="","",Jan!C49)</f>
        <v/>
      </c>
      <c r="D49" s="115" t="str">
        <f ca="1">IF(B49="","",Jan!D49)</f>
        <v/>
      </c>
      <c r="E49" s="115" t="str">
        <f ca="1">IF(Jan!B49="","",Jan!E49)</f>
        <v/>
      </c>
      <c r="F49" s="64"/>
      <c r="G49" s="115" t="str">
        <f ca="1">IF(B49="","",Jan!G49)</f>
        <v/>
      </c>
      <c r="H49" s="34" t="str">
        <f t="shared" si="13"/>
        <v/>
      </c>
      <c r="I49" s="126"/>
      <c r="J49" s="44">
        <f t="shared" si="8"/>
        <v>0</v>
      </c>
      <c r="K49" s="44" t="str">
        <f ca="1">IF(B49="","",IF(Jan!K49="",Feb!J49,Jan!K49+Feb!J49))</f>
        <v/>
      </c>
      <c r="L49" s="5"/>
      <c r="M49" s="44">
        <f t="shared" si="9"/>
        <v>0</v>
      </c>
      <c r="N49" s="44" t="str">
        <f ca="1">IF(B49="","",IF(Jan!N49="",Feb!M49,Jan!N49+Feb!M49))</f>
        <v/>
      </c>
      <c r="O49" s="5"/>
      <c r="P49" s="44">
        <f t="shared" si="10"/>
        <v>0</v>
      </c>
      <c r="Q49" s="44" t="str">
        <f ca="1">IF(B49="","",IF(Jan!Q49="",Feb!P49,Jan!Q49+Feb!P49))</f>
        <v/>
      </c>
      <c r="R49" s="5"/>
      <c r="S49" s="44">
        <f t="shared" si="11"/>
        <v>0</v>
      </c>
      <c r="T49" s="44" t="str">
        <f ca="1">IF(B49="","",IF(Jan!T49="",Feb!S49,Jan!T49+Feb!S49))</f>
        <v/>
      </c>
      <c r="U49" s="5"/>
      <c r="V49" s="44">
        <f t="shared" si="12"/>
        <v>0</v>
      </c>
      <c r="W49" s="44" t="str">
        <f ca="1">IF(B49="","",IF(Jan!W49="",Feb!V49,Jan!W49+Feb!V49))</f>
        <v/>
      </c>
      <c r="X49" s="65"/>
      <c r="Y49" s="65"/>
      <c r="Z49" s="65"/>
      <c r="AA49" s="65"/>
      <c r="AB49" s="18" t="e">
        <f t="shared" si="6"/>
        <v>#DIV/0!</v>
      </c>
    </row>
    <row r="50" spans="2:28" ht="15.75" customHeight="1">
      <c r="B50" s="121" t="str">
        <f ca="1">IF(Jan!B50="","",Jan!B50)</f>
        <v/>
      </c>
      <c r="C50" s="122" t="str">
        <f ca="1">IF(Jan!B50="","",Jan!C50)</f>
        <v/>
      </c>
      <c r="D50" s="115" t="str">
        <f ca="1">IF(B50="","",Jan!D50)</f>
        <v/>
      </c>
      <c r="E50" s="115" t="str">
        <f ca="1">IF(Jan!B50="","",Jan!E50)</f>
        <v/>
      </c>
      <c r="F50" s="64"/>
      <c r="G50" s="115" t="str">
        <f ca="1">IF(B50="","",Jan!G50)</f>
        <v/>
      </c>
      <c r="H50" s="34" t="str">
        <f t="shared" si="13"/>
        <v/>
      </c>
      <c r="I50" s="126"/>
      <c r="J50" s="44">
        <f t="shared" si="8"/>
        <v>0</v>
      </c>
      <c r="K50" s="44" t="str">
        <f ca="1">IF(B50="","",IF(Jan!K50="",Feb!J50,Jan!K50+Feb!J50))</f>
        <v/>
      </c>
      <c r="L50" s="5"/>
      <c r="M50" s="44">
        <f t="shared" si="9"/>
        <v>0</v>
      </c>
      <c r="N50" s="44" t="str">
        <f ca="1">IF(B50="","",IF(Jan!N50="",Feb!M50,Jan!N50+Feb!M50))</f>
        <v/>
      </c>
      <c r="O50" s="5"/>
      <c r="P50" s="44">
        <f t="shared" si="10"/>
        <v>0</v>
      </c>
      <c r="Q50" s="44" t="str">
        <f ca="1">IF(B50="","",IF(Jan!Q50="",Feb!P50,Jan!Q50+Feb!P50))</f>
        <v/>
      </c>
      <c r="R50" s="5"/>
      <c r="S50" s="44">
        <f t="shared" si="11"/>
        <v>0</v>
      </c>
      <c r="T50" s="44" t="str">
        <f ca="1">IF(B50="","",IF(Jan!T50="",Feb!S50,Jan!T50+Feb!S50))</f>
        <v/>
      </c>
      <c r="U50" s="5"/>
      <c r="V50" s="44">
        <f t="shared" si="12"/>
        <v>0</v>
      </c>
      <c r="W50" s="44" t="str">
        <f ca="1">IF(B50="","",IF(Jan!W50="",Feb!V50,Jan!W50+Feb!V50))</f>
        <v/>
      </c>
      <c r="X50" s="65"/>
      <c r="Y50" s="65"/>
      <c r="Z50" s="65"/>
      <c r="AA50" s="65"/>
      <c r="AB50" s="18" t="e">
        <f t="shared" si="6"/>
        <v>#DIV/0!</v>
      </c>
    </row>
    <row r="51" spans="2:28" ht="15.75" customHeight="1">
      <c r="B51" s="121" t="str">
        <f ca="1">IF(Jan!B51="","",Jan!B51)</f>
        <v/>
      </c>
      <c r="C51" s="122" t="str">
        <f ca="1">IF(Jan!B51="","",Jan!C51)</f>
        <v/>
      </c>
      <c r="D51" s="115" t="str">
        <f ca="1">IF(B51="","",Jan!D51)</f>
        <v/>
      </c>
      <c r="E51" s="115" t="str">
        <f ca="1">IF(Jan!B51="","",Jan!E51)</f>
        <v/>
      </c>
      <c r="F51" s="64"/>
      <c r="G51" s="115" t="str">
        <f ca="1">IF(B51="","",Jan!G51)</f>
        <v/>
      </c>
      <c r="H51" s="34" t="str">
        <f t="shared" si="13"/>
        <v/>
      </c>
      <c r="I51" s="126"/>
      <c r="J51" s="44">
        <f t="shared" si="8"/>
        <v>0</v>
      </c>
      <c r="K51" s="44" t="str">
        <f ca="1">IF(B51="","",IF(Jan!K51="",Feb!J51,Jan!K51+Feb!J51))</f>
        <v/>
      </c>
      <c r="L51" s="5"/>
      <c r="M51" s="44">
        <f t="shared" si="9"/>
        <v>0</v>
      </c>
      <c r="N51" s="44" t="str">
        <f ca="1">IF(B51="","",IF(Jan!N51="",Feb!M51,Jan!N51+Feb!M51))</f>
        <v/>
      </c>
      <c r="O51" s="5"/>
      <c r="P51" s="44">
        <f t="shared" si="10"/>
        <v>0</v>
      </c>
      <c r="Q51" s="44" t="str">
        <f ca="1">IF(B51="","",IF(Jan!Q51="",Feb!P51,Jan!Q51+Feb!P51))</f>
        <v/>
      </c>
      <c r="R51" s="5"/>
      <c r="S51" s="44">
        <f t="shared" si="11"/>
        <v>0</v>
      </c>
      <c r="T51" s="44" t="str">
        <f ca="1">IF(B51="","",IF(Jan!T51="",Feb!S51,Jan!T51+Feb!S51))</f>
        <v/>
      </c>
      <c r="U51" s="5"/>
      <c r="V51" s="44">
        <f t="shared" si="12"/>
        <v>0</v>
      </c>
      <c r="W51" s="44" t="str">
        <f ca="1">IF(B51="","",IF(Jan!W51="",Feb!V51,Jan!W51+Feb!V51))</f>
        <v/>
      </c>
      <c r="X51" s="65"/>
      <c r="Y51" s="65"/>
      <c r="Z51" s="65"/>
      <c r="AA51" s="65"/>
      <c r="AB51" s="18" t="e">
        <f t="shared" si="6"/>
        <v>#DIV/0!</v>
      </c>
    </row>
    <row r="52" spans="2:28" ht="15.75" customHeight="1">
      <c r="B52" s="121" t="str">
        <f ca="1">IF(Jan!B52="","",Jan!B52)</f>
        <v/>
      </c>
      <c r="C52" s="122" t="str">
        <f ca="1">IF(Jan!B52="","",Jan!C52)</f>
        <v/>
      </c>
      <c r="D52" s="115" t="str">
        <f ca="1">IF(B52="","",Jan!D52)</f>
        <v/>
      </c>
      <c r="E52" s="115" t="str">
        <f ca="1">IF(Jan!B52="","",Jan!E52)</f>
        <v/>
      </c>
      <c r="F52" s="64"/>
      <c r="G52" s="115" t="str">
        <f ca="1">IF(B52="","",Jan!G52)</f>
        <v/>
      </c>
      <c r="H52" s="34" t="str">
        <f t="shared" si="13"/>
        <v/>
      </c>
      <c r="I52" s="126"/>
      <c r="J52" s="44">
        <f t="shared" si="8"/>
        <v>0</v>
      </c>
      <c r="K52" s="44" t="str">
        <f ca="1">IF(B52="","",IF(Jan!K52="",Feb!J52,Jan!K52+Feb!J52))</f>
        <v/>
      </c>
      <c r="L52" s="5"/>
      <c r="M52" s="44">
        <f t="shared" si="9"/>
        <v>0</v>
      </c>
      <c r="N52" s="44" t="str">
        <f ca="1">IF(B52="","",IF(Jan!N52="",Feb!M52,Jan!N52+Feb!M52))</f>
        <v/>
      </c>
      <c r="O52" s="5"/>
      <c r="P52" s="44">
        <f t="shared" si="10"/>
        <v>0</v>
      </c>
      <c r="Q52" s="44" t="str">
        <f ca="1">IF(B52="","",IF(Jan!Q52="",Feb!P52,Jan!Q52+Feb!P52))</f>
        <v/>
      </c>
      <c r="R52" s="5"/>
      <c r="S52" s="44">
        <f t="shared" si="11"/>
        <v>0</v>
      </c>
      <c r="T52" s="44" t="str">
        <f ca="1">IF(B52="","",IF(Jan!T52="",Feb!S52,Jan!T52+Feb!S52))</f>
        <v/>
      </c>
      <c r="U52" s="5"/>
      <c r="V52" s="44">
        <f t="shared" si="12"/>
        <v>0</v>
      </c>
      <c r="W52" s="44" t="str">
        <f ca="1">IF(B52="","",IF(Jan!W52="",Feb!V52,Jan!W52+Feb!V52))</f>
        <v/>
      </c>
      <c r="X52" s="65"/>
      <c r="Y52" s="65"/>
      <c r="Z52" s="65"/>
      <c r="AA52" s="65"/>
      <c r="AB52" s="18" t="e">
        <f t="shared" si="6"/>
        <v>#DIV/0!</v>
      </c>
    </row>
    <row r="53" spans="2:28" ht="15.75" customHeight="1">
      <c r="B53" s="121" t="str">
        <f ca="1">IF(Jan!B53="","",Jan!B53)</f>
        <v/>
      </c>
      <c r="C53" s="122" t="str">
        <f ca="1">IF(Jan!B53="","",Jan!C53)</f>
        <v/>
      </c>
      <c r="D53" s="115" t="str">
        <f ca="1">IF(B53="","",Jan!D53)</f>
        <v/>
      </c>
      <c r="E53" s="115" t="str">
        <f ca="1">IF(Jan!B53="","",Jan!E53)</f>
        <v/>
      </c>
      <c r="F53" s="64"/>
      <c r="G53" s="115" t="str">
        <f ca="1">IF(B53="","",Jan!G53)</f>
        <v/>
      </c>
      <c r="H53" s="34" t="str">
        <f t="shared" si="13"/>
        <v/>
      </c>
      <c r="I53" s="126"/>
      <c r="J53" s="44">
        <f t="shared" si="8"/>
        <v>0</v>
      </c>
      <c r="K53" s="44" t="str">
        <f ca="1">IF(B53="","",IF(Jan!K53="",Feb!J53,Jan!K53+Feb!J53))</f>
        <v/>
      </c>
      <c r="L53" s="5"/>
      <c r="M53" s="44">
        <f t="shared" si="9"/>
        <v>0</v>
      </c>
      <c r="N53" s="44" t="str">
        <f ca="1">IF(B53="","",IF(Jan!N53="",Feb!M53,Jan!N53+Feb!M53))</f>
        <v/>
      </c>
      <c r="O53" s="5"/>
      <c r="P53" s="44">
        <f t="shared" si="10"/>
        <v>0</v>
      </c>
      <c r="Q53" s="44" t="str">
        <f ca="1">IF(B53="","",IF(Jan!Q53="",Feb!P53,Jan!Q53+Feb!P53))</f>
        <v/>
      </c>
      <c r="R53" s="5"/>
      <c r="S53" s="44">
        <f t="shared" si="11"/>
        <v>0</v>
      </c>
      <c r="T53" s="44" t="str">
        <f ca="1">IF(B53="","",IF(Jan!T53="",Feb!S53,Jan!T53+Feb!S53))</f>
        <v/>
      </c>
      <c r="U53" s="5"/>
      <c r="V53" s="44">
        <f t="shared" si="12"/>
        <v>0</v>
      </c>
      <c r="W53" s="44" t="str">
        <f ca="1">IF(B53="","",IF(Jan!W53="",Feb!V53,Jan!W53+Feb!V53))</f>
        <v/>
      </c>
      <c r="X53" s="65"/>
      <c r="Y53" s="65"/>
      <c r="Z53" s="65"/>
      <c r="AA53" s="65"/>
      <c r="AB53" s="18" t="e">
        <f t="shared" si="6"/>
        <v>#DIV/0!</v>
      </c>
    </row>
    <row r="54" spans="2:28" ht="15.75" customHeight="1">
      <c r="B54" s="121" t="str">
        <f ca="1">IF(Jan!B54="","",Jan!B54)</f>
        <v/>
      </c>
      <c r="C54" s="122" t="str">
        <f ca="1">IF(Jan!B54="","",Jan!C54)</f>
        <v/>
      </c>
      <c r="D54" s="115" t="str">
        <f ca="1">IF(B54="","",Jan!D54)</f>
        <v/>
      </c>
      <c r="E54" s="115" t="str">
        <f ca="1">IF(Jan!B54="","",Jan!E54)</f>
        <v/>
      </c>
      <c r="F54" s="64"/>
      <c r="G54" s="115" t="str">
        <f ca="1">IF(B54="","",Jan!G54)</f>
        <v/>
      </c>
      <c r="H54" s="34" t="str">
        <f t="shared" si="13"/>
        <v/>
      </c>
      <c r="I54" s="126"/>
      <c r="J54" s="44">
        <f t="shared" si="8"/>
        <v>0</v>
      </c>
      <c r="K54" s="44" t="str">
        <f ca="1">IF(B54="","",IF(Jan!K54="",Feb!J54,Jan!K54+Feb!J54))</f>
        <v/>
      </c>
      <c r="L54" s="5"/>
      <c r="M54" s="44">
        <f t="shared" si="9"/>
        <v>0</v>
      </c>
      <c r="N54" s="44" t="str">
        <f ca="1">IF(B54="","",IF(Jan!N54="",Feb!M54,Jan!N54+Feb!M54))</f>
        <v/>
      </c>
      <c r="O54" s="5"/>
      <c r="P54" s="44">
        <f t="shared" si="10"/>
        <v>0</v>
      </c>
      <c r="Q54" s="44" t="str">
        <f ca="1">IF(B54="","",IF(Jan!Q54="",Feb!P54,Jan!Q54+Feb!P54))</f>
        <v/>
      </c>
      <c r="R54" s="5"/>
      <c r="S54" s="44">
        <f t="shared" si="11"/>
        <v>0</v>
      </c>
      <c r="T54" s="44" t="str">
        <f ca="1">IF(B54="","",IF(Jan!T54="",Feb!S54,Jan!T54+Feb!S54))</f>
        <v/>
      </c>
      <c r="U54" s="5"/>
      <c r="V54" s="44">
        <f t="shared" si="12"/>
        <v>0</v>
      </c>
      <c r="W54" s="44" t="str">
        <f ca="1">IF(B54="","",IF(Jan!W54="",Feb!V54,Jan!W54+Feb!V54))</f>
        <v/>
      </c>
      <c r="X54" s="65"/>
      <c r="Y54" s="65"/>
      <c r="Z54" s="65"/>
      <c r="AA54" s="65"/>
      <c r="AB54" s="18" t="e">
        <f t="shared" si="6"/>
        <v>#DIV/0!</v>
      </c>
    </row>
    <row r="55" spans="2:28" ht="15.75" customHeight="1">
      <c r="B55" s="121" t="str">
        <f ca="1">IF(Jan!B55="","",Jan!B55)</f>
        <v/>
      </c>
      <c r="C55" s="122" t="str">
        <f ca="1">IF(Jan!B55="","",Jan!C55)</f>
        <v/>
      </c>
      <c r="D55" s="115" t="str">
        <f ca="1">IF(B55="","",Jan!D55)</f>
        <v/>
      </c>
      <c r="E55" s="115" t="str">
        <f ca="1">IF(Jan!B55="","",Jan!E55)</f>
        <v/>
      </c>
      <c r="F55" s="64"/>
      <c r="G55" s="115" t="str">
        <f ca="1">IF(B55="","",Jan!G55)</f>
        <v/>
      </c>
      <c r="H55" s="34" t="str">
        <f t="shared" si="13"/>
        <v/>
      </c>
      <c r="I55" s="126"/>
      <c r="J55" s="44">
        <f t="shared" si="8"/>
        <v>0</v>
      </c>
      <c r="K55" s="44" t="str">
        <f ca="1">IF(B55="","",IF(Jan!K55="",Feb!J55,Jan!K55+Feb!J55))</f>
        <v/>
      </c>
      <c r="L55" s="5"/>
      <c r="M55" s="44">
        <f t="shared" si="9"/>
        <v>0</v>
      </c>
      <c r="N55" s="44" t="str">
        <f ca="1">IF(B55="","",IF(Jan!N55="",Feb!M55,Jan!N55+Feb!M55))</f>
        <v/>
      </c>
      <c r="O55" s="5"/>
      <c r="P55" s="44">
        <f t="shared" si="10"/>
        <v>0</v>
      </c>
      <c r="Q55" s="44" t="str">
        <f ca="1">IF(B55="","",IF(Jan!Q55="",Feb!P55,Jan!Q55+Feb!P55))</f>
        <v/>
      </c>
      <c r="R55" s="5"/>
      <c r="S55" s="44">
        <f t="shared" si="11"/>
        <v>0</v>
      </c>
      <c r="T55" s="44" t="str">
        <f ca="1">IF(B55="","",IF(Jan!T55="",Feb!S55,Jan!T55+Feb!S55))</f>
        <v/>
      </c>
      <c r="U55" s="5"/>
      <c r="V55" s="44">
        <f t="shared" si="12"/>
        <v>0</v>
      </c>
      <c r="W55" s="44" t="str">
        <f ca="1">IF(B55="","",IF(Jan!W55="",Feb!V55,Jan!W55+Feb!V55))</f>
        <v/>
      </c>
      <c r="X55" s="65"/>
      <c r="Y55" s="65"/>
      <c r="Z55" s="65"/>
      <c r="AA55" s="65"/>
      <c r="AB55" s="18" t="e">
        <f t="shared" si="6"/>
        <v>#DIV/0!</v>
      </c>
    </row>
    <row r="56" spans="2:28" ht="15.75" customHeight="1">
      <c r="B56" s="121" t="str">
        <f ca="1">IF(Jan!B56="","",Jan!B56)</f>
        <v/>
      </c>
      <c r="C56" s="122" t="str">
        <f ca="1">IF(Jan!B56="","",Jan!C56)</f>
        <v/>
      </c>
      <c r="D56" s="115" t="str">
        <f ca="1">IF(B56="","",Jan!D56)</f>
        <v/>
      </c>
      <c r="E56" s="115" t="str">
        <f ca="1">IF(Jan!B56="","",Jan!E56)</f>
        <v/>
      </c>
      <c r="F56" s="64"/>
      <c r="G56" s="115" t="str">
        <f ca="1">IF(B56="","",Jan!G56)</f>
        <v/>
      </c>
      <c r="H56" s="34" t="str">
        <f t="shared" si="13"/>
        <v/>
      </c>
      <c r="I56" s="126"/>
      <c r="J56" s="44">
        <f t="shared" si="8"/>
        <v>0</v>
      </c>
      <c r="K56" s="44" t="str">
        <f ca="1">IF(B56="","",IF(Jan!K56="",Feb!J56,Jan!K56+Feb!J56))</f>
        <v/>
      </c>
      <c r="L56" s="5"/>
      <c r="M56" s="44">
        <f t="shared" si="9"/>
        <v>0</v>
      </c>
      <c r="N56" s="44" t="str">
        <f ca="1">IF(B56="","",IF(Jan!N56="",Feb!M56,Jan!N56+Feb!M56))</f>
        <v/>
      </c>
      <c r="O56" s="5"/>
      <c r="P56" s="44">
        <f t="shared" si="10"/>
        <v>0</v>
      </c>
      <c r="Q56" s="44" t="str">
        <f ca="1">IF(B56="","",IF(Jan!Q56="",Feb!P56,Jan!Q56+Feb!P56))</f>
        <v/>
      </c>
      <c r="R56" s="5"/>
      <c r="S56" s="44">
        <f t="shared" si="11"/>
        <v>0</v>
      </c>
      <c r="T56" s="44" t="str">
        <f ca="1">IF(B56="","",IF(Jan!T56="",Feb!S56,Jan!T56+Feb!S56))</f>
        <v/>
      </c>
      <c r="U56" s="5"/>
      <c r="V56" s="44">
        <f t="shared" si="12"/>
        <v>0</v>
      </c>
      <c r="W56" s="44" t="str">
        <f ca="1">IF(B56="","",IF(Jan!W56="",Feb!V56,Jan!W56+Feb!V56))</f>
        <v/>
      </c>
      <c r="X56" s="65"/>
      <c r="Y56" s="65"/>
      <c r="Z56" s="65"/>
      <c r="AA56" s="65"/>
      <c r="AB56" s="18" t="e">
        <f t="shared" si="6"/>
        <v>#DIV/0!</v>
      </c>
    </row>
    <row r="57" spans="2:28" ht="15.75" customHeight="1">
      <c r="B57" s="121" t="str">
        <f ca="1">IF(Jan!B57="","",Jan!B57)</f>
        <v/>
      </c>
      <c r="C57" s="122" t="str">
        <f ca="1">IF(Jan!B57="","",Jan!C57)</f>
        <v/>
      </c>
      <c r="D57" s="115" t="str">
        <f ca="1">IF(B57="","",Jan!D57)</f>
        <v/>
      </c>
      <c r="E57" s="115" t="str">
        <f ca="1">IF(Jan!B57="","",Jan!E57)</f>
        <v/>
      </c>
      <c r="F57" s="64"/>
      <c r="G57" s="115" t="str">
        <f ca="1">IF(B57="","",Jan!G57)</f>
        <v/>
      </c>
      <c r="H57" s="34" t="str">
        <f t="shared" si="13"/>
        <v/>
      </c>
      <c r="I57" s="126"/>
      <c r="J57" s="44">
        <f t="shared" si="8"/>
        <v>0</v>
      </c>
      <c r="K57" s="44" t="str">
        <f ca="1">IF(B57="","",IF(Jan!K57="",Feb!J57,Jan!K57+Feb!J57))</f>
        <v/>
      </c>
      <c r="L57" s="5"/>
      <c r="M57" s="44">
        <f t="shared" si="9"/>
        <v>0</v>
      </c>
      <c r="N57" s="44" t="str">
        <f ca="1">IF(B57="","",IF(Jan!N57="",Feb!M57,Jan!N57+Feb!M57))</f>
        <v/>
      </c>
      <c r="O57" s="5"/>
      <c r="P57" s="44">
        <f t="shared" si="10"/>
        <v>0</v>
      </c>
      <c r="Q57" s="44" t="str">
        <f ca="1">IF(B57="","",IF(Jan!Q57="",Feb!P57,Jan!Q57+Feb!P57))</f>
        <v/>
      </c>
      <c r="R57" s="5"/>
      <c r="S57" s="44">
        <f t="shared" si="11"/>
        <v>0</v>
      </c>
      <c r="T57" s="44" t="str">
        <f ca="1">IF(B57="","",IF(Jan!T57="",Feb!S57,Jan!T57+Feb!S57))</f>
        <v/>
      </c>
      <c r="U57" s="5"/>
      <c r="V57" s="44">
        <f t="shared" si="12"/>
        <v>0</v>
      </c>
      <c r="W57" s="44" t="str">
        <f ca="1">IF(B57="","",IF(Jan!W57="",Feb!V57,Jan!W57+Feb!V57))</f>
        <v/>
      </c>
      <c r="X57" s="65"/>
      <c r="Y57" s="65"/>
      <c r="Z57" s="65"/>
      <c r="AA57" s="65"/>
      <c r="AB57" s="18" t="e">
        <f t="shared" si="6"/>
        <v>#DIV/0!</v>
      </c>
    </row>
    <row r="58" spans="2:28" ht="15.75" customHeight="1">
      <c r="B58" s="121" t="str">
        <f ca="1">IF(Jan!B58="","",Jan!B58)</f>
        <v/>
      </c>
      <c r="C58" s="122" t="str">
        <f ca="1">IF(Jan!B58="","",Jan!C58)</f>
        <v/>
      </c>
      <c r="D58" s="115" t="str">
        <f ca="1">IF(B58="","",Jan!D58)</f>
        <v/>
      </c>
      <c r="E58" s="115" t="str">
        <f ca="1">IF(Jan!B58="","",Jan!E58)</f>
        <v/>
      </c>
      <c r="F58" s="64"/>
      <c r="G58" s="115" t="str">
        <f ca="1">IF(B58="","",Jan!G58)</f>
        <v/>
      </c>
      <c r="H58" s="34" t="str">
        <f t="shared" si="13"/>
        <v/>
      </c>
      <c r="I58" s="126"/>
      <c r="J58" s="44">
        <f t="shared" si="8"/>
        <v>0</v>
      </c>
      <c r="K58" s="44" t="str">
        <f ca="1">IF(B58="","",IF(Jan!K58="",Feb!J58,Jan!K58+Feb!J58))</f>
        <v/>
      </c>
      <c r="L58" s="5"/>
      <c r="M58" s="44">
        <f t="shared" si="9"/>
        <v>0</v>
      </c>
      <c r="N58" s="44" t="str">
        <f ca="1">IF(B58="","",IF(Jan!N58="",Feb!M58,Jan!N58+Feb!M58))</f>
        <v/>
      </c>
      <c r="O58" s="5"/>
      <c r="P58" s="44">
        <f t="shared" si="10"/>
        <v>0</v>
      </c>
      <c r="Q58" s="44" t="str">
        <f ca="1">IF(B58="","",IF(Jan!Q58="",Feb!P58,Jan!Q58+Feb!P58))</f>
        <v/>
      </c>
      <c r="R58" s="5"/>
      <c r="S58" s="44">
        <f t="shared" si="11"/>
        <v>0</v>
      </c>
      <c r="T58" s="44" t="str">
        <f ca="1">IF(B58="","",IF(Jan!T58="",Feb!S58,Jan!T58+Feb!S58))</f>
        <v/>
      </c>
      <c r="U58" s="5"/>
      <c r="V58" s="44">
        <f t="shared" si="12"/>
        <v>0</v>
      </c>
      <c r="W58" s="44" t="str">
        <f ca="1">IF(B58="","",IF(Jan!W58="",Feb!V58,Jan!W58+Feb!V58))</f>
        <v/>
      </c>
      <c r="X58" s="65"/>
      <c r="Y58" s="65"/>
      <c r="Z58" s="65"/>
      <c r="AA58" s="65"/>
      <c r="AB58" s="18" t="e">
        <f t="shared" si="6"/>
        <v>#DIV/0!</v>
      </c>
    </row>
    <row r="59" spans="2:28" ht="15.75" customHeight="1">
      <c r="B59" s="121" t="str">
        <f ca="1">IF(Jan!B59="","",Jan!B59)</f>
        <v/>
      </c>
      <c r="C59" s="122" t="str">
        <f ca="1">IF(Jan!B59="","",Jan!C59)</f>
        <v/>
      </c>
      <c r="D59" s="115" t="str">
        <f ca="1">IF(B59="","",Jan!D59)</f>
        <v/>
      </c>
      <c r="E59" s="115" t="str">
        <f ca="1">IF(Jan!B59="","",Jan!E59)</f>
        <v/>
      </c>
      <c r="F59" s="64"/>
      <c r="G59" s="115" t="str">
        <f ca="1">IF(B59="","",Jan!G59)</f>
        <v/>
      </c>
      <c r="H59" s="34" t="str">
        <f t="shared" si="13"/>
        <v/>
      </c>
      <c r="I59" s="126"/>
      <c r="J59" s="44">
        <f t="shared" si="8"/>
        <v>0</v>
      </c>
      <c r="K59" s="44" t="str">
        <f ca="1">IF(B59="","",IF(Jan!K59="",Feb!J59,Jan!K59+Feb!J59))</f>
        <v/>
      </c>
      <c r="L59" s="5"/>
      <c r="M59" s="44">
        <f t="shared" si="9"/>
        <v>0</v>
      </c>
      <c r="N59" s="44" t="str">
        <f ca="1">IF(B59="","",IF(Jan!N59="",Feb!M59,Jan!N59+Feb!M59))</f>
        <v/>
      </c>
      <c r="O59" s="5"/>
      <c r="P59" s="44">
        <f t="shared" si="10"/>
        <v>0</v>
      </c>
      <c r="Q59" s="44" t="str">
        <f ca="1">IF(B59="","",IF(Jan!Q59="",Feb!P59,Jan!Q59+Feb!P59))</f>
        <v/>
      </c>
      <c r="R59" s="5"/>
      <c r="S59" s="44">
        <f t="shared" si="11"/>
        <v>0</v>
      </c>
      <c r="T59" s="44" t="str">
        <f ca="1">IF(B59="","",IF(Jan!T59="",Feb!S59,Jan!T59+Feb!S59))</f>
        <v/>
      </c>
      <c r="U59" s="5"/>
      <c r="V59" s="44">
        <f t="shared" si="12"/>
        <v>0</v>
      </c>
      <c r="W59" s="44" t="str">
        <f ca="1">IF(B59="","",IF(Jan!W59="",Feb!V59,Jan!W59+Feb!V59))</f>
        <v/>
      </c>
      <c r="X59" s="65"/>
      <c r="Y59" s="65"/>
      <c r="Z59" s="65"/>
      <c r="AA59" s="65"/>
      <c r="AB59" s="18" t="e">
        <f t="shared" si="6"/>
        <v>#DIV/0!</v>
      </c>
    </row>
    <row r="60" spans="2:28" ht="15.75" customHeight="1">
      <c r="B60" s="121" t="str">
        <f ca="1">IF(Jan!B60="","",Jan!B60)</f>
        <v/>
      </c>
      <c r="C60" s="122" t="str">
        <f ca="1">IF(Jan!B60="","",Jan!C60)</f>
        <v/>
      </c>
      <c r="D60" s="115" t="str">
        <f ca="1">IF(B60="","",Jan!D60)</f>
        <v/>
      </c>
      <c r="E60" s="115" t="str">
        <f ca="1">IF(Jan!B60="","",Jan!E60)</f>
        <v/>
      </c>
      <c r="F60" s="64"/>
      <c r="G60" s="115" t="str">
        <f ca="1">IF(B60="","",Jan!G60)</f>
        <v/>
      </c>
      <c r="H60" s="34" t="str">
        <f t="shared" si="13"/>
        <v/>
      </c>
      <c r="I60" s="126"/>
      <c r="J60" s="44">
        <f t="shared" si="8"/>
        <v>0</v>
      </c>
      <c r="K60" s="44" t="str">
        <f ca="1">IF(B60="","",IF(Jan!K60="",Feb!J60,Jan!K60+Feb!J60))</f>
        <v/>
      </c>
      <c r="L60" s="5"/>
      <c r="M60" s="44">
        <f t="shared" si="9"/>
        <v>0</v>
      </c>
      <c r="N60" s="44" t="str">
        <f ca="1">IF(B60="","",IF(Jan!N60="",Feb!M60,Jan!N60+Feb!M60))</f>
        <v/>
      </c>
      <c r="O60" s="5"/>
      <c r="P60" s="44">
        <f t="shared" si="10"/>
        <v>0</v>
      </c>
      <c r="Q60" s="44" t="str">
        <f ca="1">IF(B60="","",IF(Jan!Q60="",Feb!P60,Jan!Q60+Feb!P60))</f>
        <v/>
      </c>
      <c r="R60" s="5"/>
      <c r="S60" s="44">
        <f t="shared" si="11"/>
        <v>0</v>
      </c>
      <c r="T60" s="44" t="str">
        <f ca="1">IF(B60="","",IF(Jan!T60="",Feb!S60,Jan!T60+Feb!S60))</f>
        <v/>
      </c>
      <c r="U60" s="5"/>
      <c r="V60" s="44">
        <f t="shared" si="12"/>
        <v>0</v>
      </c>
      <c r="W60" s="44" t="str">
        <f ca="1">IF(B60="","",IF(Jan!W60="",Feb!V60,Jan!W60+Feb!V60))</f>
        <v/>
      </c>
      <c r="X60" s="65"/>
      <c r="Y60" s="65"/>
      <c r="Z60" s="65"/>
      <c r="AA60" s="65"/>
      <c r="AB60" s="18" t="e">
        <f t="shared" si="6"/>
        <v>#DIV/0!</v>
      </c>
    </row>
    <row r="61" spans="2:28" ht="15.75" customHeight="1">
      <c r="B61" s="121" t="str">
        <f ca="1">IF(Jan!B61="","",Jan!B61)</f>
        <v/>
      </c>
      <c r="C61" s="122" t="str">
        <f ca="1">IF(Jan!B61="","",Jan!C61)</f>
        <v/>
      </c>
      <c r="D61" s="115" t="str">
        <f ca="1">IF(B61="","",Jan!D61)</f>
        <v/>
      </c>
      <c r="E61" s="115" t="str">
        <f ca="1">IF(Jan!B61="","",Jan!E61)</f>
        <v/>
      </c>
      <c r="F61" s="64"/>
      <c r="G61" s="115" t="str">
        <f ca="1">IF(B61="","",Jan!G61)</f>
        <v/>
      </c>
      <c r="H61" s="34" t="str">
        <f t="shared" si="13"/>
        <v/>
      </c>
      <c r="I61" s="126"/>
      <c r="J61" s="44">
        <f t="shared" si="8"/>
        <v>0</v>
      </c>
      <c r="K61" s="44" t="str">
        <f ca="1">IF(B61="","",IF(Jan!K61="",Feb!J61,Jan!K61+Feb!J61))</f>
        <v/>
      </c>
      <c r="L61" s="5"/>
      <c r="M61" s="44">
        <f t="shared" si="9"/>
        <v>0</v>
      </c>
      <c r="N61" s="44" t="str">
        <f ca="1">IF(B61="","",IF(Jan!N61="",Feb!M61,Jan!N61+Feb!M61))</f>
        <v/>
      </c>
      <c r="O61" s="5"/>
      <c r="P61" s="44">
        <f t="shared" si="10"/>
        <v>0</v>
      </c>
      <c r="Q61" s="44" t="str">
        <f ca="1">IF(B61="","",IF(Jan!Q61="",Feb!P61,Jan!Q61+Feb!P61))</f>
        <v/>
      </c>
      <c r="R61" s="5"/>
      <c r="S61" s="44">
        <f t="shared" si="11"/>
        <v>0</v>
      </c>
      <c r="T61" s="44" t="str">
        <f ca="1">IF(B61="","",IF(Jan!T61="",Feb!S61,Jan!T61+Feb!S61))</f>
        <v/>
      </c>
      <c r="U61" s="5"/>
      <c r="V61" s="44">
        <f t="shared" si="12"/>
        <v>0</v>
      </c>
      <c r="W61" s="44" t="str">
        <f ca="1">IF(B61="","",IF(Jan!W61="",Feb!V61,Jan!W61+Feb!V61))</f>
        <v/>
      </c>
      <c r="X61" s="65"/>
      <c r="Y61" s="65"/>
      <c r="Z61" s="65"/>
      <c r="AA61" s="65"/>
      <c r="AB61" s="18" t="e">
        <f t="shared" si="6"/>
        <v>#DIV/0!</v>
      </c>
    </row>
    <row r="62" spans="2:28" ht="15.75" customHeight="1">
      <c r="B62" s="121" t="str">
        <f ca="1">IF(Jan!B62="","",Jan!B62)</f>
        <v/>
      </c>
      <c r="C62" s="122" t="str">
        <f ca="1">IF(Jan!B62="","",Jan!C62)</f>
        <v/>
      </c>
      <c r="D62" s="115" t="str">
        <f ca="1">IF(B62="","",Jan!D62)</f>
        <v/>
      </c>
      <c r="E62" s="115" t="str">
        <f ca="1">IF(Jan!B62="","",Jan!E62)</f>
        <v/>
      </c>
      <c r="F62" s="64"/>
      <c r="G62" s="115" t="str">
        <f ca="1">IF(B62="","",Jan!G62)</f>
        <v/>
      </c>
      <c r="H62" s="34" t="str">
        <f t="shared" si="13"/>
        <v/>
      </c>
      <c r="I62" s="126"/>
      <c r="J62" s="44">
        <f t="shared" si="8"/>
        <v>0</v>
      </c>
      <c r="K62" s="44" t="str">
        <f ca="1">IF(B62="","",IF(Jan!K62="",Feb!J62,Jan!K62+Feb!J62))</f>
        <v/>
      </c>
      <c r="L62" s="5"/>
      <c r="M62" s="44">
        <f t="shared" si="9"/>
        <v>0</v>
      </c>
      <c r="N62" s="44" t="str">
        <f ca="1">IF(B62="","",IF(Jan!N62="",Feb!M62,Jan!N62+Feb!M62))</f>
        <v/>
      </c>
      <c r="O62" s="5"/>
      <c r="P62" s="44">
        <f t="shared" si="10"/>
        <v>0</v>
      </c>
      <c r="Q62" s="44" t="str">
        <f ca="1">IF(B62="","",IF(Jan!Q62="",Feb!P62,Jan!Q62+Feb!P62))</f>
        <v/>
      </c>
      <c r="R62" s="5"/>
      <c r="S62" s="44">
        <f t="shared" si="11"/>
        <v>0</v>
      </c>
      <c r="T62" s="44" t="str">
        <f ca="1">IF(B62="","",IF(Jan!T62="",Feb!S62,Jan!T62+Feb!S62))</f>
        <v/>
      </c>
      <c r="U62" s="5"/>
      <c r="V62" s="44">
        <f t="shared" si="12"/>
        <v>0</v>
      </c>
      <c r="W62" s="44" t="str">
        <f ca="1">IF(B62="","",IF(Jan!W62="",Feb!V62,Jan!W62+Feb!V62))</f>
        <v/>
      </c>
      <c r="X62" s="65"/>
      <c r="Y62" s="65"/>
      <c r="Z62" s="65"/>
      <c r="AA62" s="65"/>
      <c r="AB62" s="18" t="e">
        <f t="shared" si="6"/>
        <v>#DIV/0!</v>
      </c>
    </row>
    <row r="63" spans="2:28" ht="15.75" customHeight="1">
      <c r="B63" s="121" t="str">
        <f ca="1">IF(Jan!B63="","",Jan!B63)</f>
        <v/>
      </c>
      <c r="C63" s="122" t="str">
        <f ca="1">IF(Jan!B63="","",Jan!C63)</f>
        <v/>
      </c>
      <c r="D63" s="115" t="str">
        <f ca="1">IF(B63="","",Jan!D63)</f>
        <v/>
      </c>
      <c r="E63" s="115" t="str">
        <f ca="1">IF(Jan!B63="","",Jan!E63)</f>
        <v/>
      </c>
      <c r="F63" s="64"/>
      <c r="G63" s="115" t="str">
        <f ca="1">IF(B63="","",Jan!G63)</f>
        <v/>
      </c>
      <c r="H63" s="34" t="str">
        <f t="shared" si="13"/>
        <v/>
      </c>
      <c r="I63" s="126"/>
      <c r="J63" s="44">
        <f t="shared" si="8"/>
        <v>0</v>
      </c>
      <c r="K63" s="44" t="str">
        <f ca="1">IF(B63="","",IF(Jan!K63="",Feb!J63,Jan!K63+Feb!J63))</f>
        <v/>
      </c>
      <c r="L63" s="5"/>
      <c r="M63" s="44">
        <f t="shared" si="9"/>
        <v>0</v>
      </c>
      <c r="N63" s="44" t="str">
        <f ca="1">IF(B63="","",IF(Jan!N63="",Feb!M63,Jan!N63+Feb!M63))</f>
        <v/>
      </c>
      <c r="O63" s="5"/>
      <c r="P63" s="44">
        <f t="shared" si="10"/>
        <v>0</v>
      </c>
      <c r="Q63" s="44" t="str">
        <f ca="1">IF(B63="","",IF(Jan!Q63="",Feb!P63,Jan!Q63+Feb!P63))</f>
        <v/>
      </c>
      <c r="R63" s="5"/>
      <c r="S63" s="44">
        <f t="shared" si="11"/>
        <v>0</v>
      </c>
      <c r="T63" s="44" t="str">
        <f ca="1">IF(B63="","",IF(Jan!T63="",Feb!S63,Jan!T63+Feb!S63))</f>
        <v/>
      </c>
      <c r="U63" s="5"/>
      <c r="V63" s="44">
        <f t="shared" si="12"/>
        <v>0</v>
      </c>
      <c r="W63" s="44" t="str">
        <f ca="1">IF(B63="","",IF(Jan!W63="",Feb!V63,Jan!W63+Feb!V63))</f>
        <v/>
      </c>
      <c r="X63" s="65"/>
      <c r="Y63" s="65"/>
      <c r="Z63" s="65"/>
      <c r="AA63" s="65"/>
      <c r="AB63" s="18" t="e">
        <f t="shared" si="6"/>
        <v>#DIV/0!</v>
      </c>
    </row>
    <row r="64" spans="2:28" ht="15.75" customHeight="1">
      <c r="B64" s="121" t="str">
        <f ca="1">IF(Jan!B64="","",Jan!B64)</f>
        <v/>
      </c>
      <c r="C64" s="122" t="str">
        <f ca="1">IF(Jan!B64="","",Jan!C64)</f>
        <v/>
      </c>
      <c r="D64" s="115" t="str">
        <f ca="1">IF(B64="","",Jan!D64)</f>
        <v/>
      </c>
      <c r="E64" s="115" t="str">
        <f ca="1">IF(Jan!B64="","",Jan!E64)</f>
        <v/>
      </c>
      <c r="F64" s="64"/>
      <c r="G64" s="115" t="str">
        <f ca="1">IF(B64="","",Jan!G64)</f>
        <v/>
      </c>
      <c r="H64" s="34" t="str">
        <f t="shared" si="13"/>
        <v/>
      </c>
      <c r="I64" s="126"/>
      <c r="J64" s="44">
        <f t="shared" si="8"/>
        <v>0</v>
      </c>
      <c r="K64" s="44" t="str">
        <f ca="1">IF(B64="","",IF(Jan!K64="",Feb!J64,Jan!K64+Feb!J64))</f>
        <v/>
      </c>
      <c r="L64" s="5"/>
      <c r="M64" s="44">
        <f t="shared" si="9"/>
        <v>0</v>
      </c>
      <c r="N64" s="44" t="str">
        <f ca="1">IF(B64="","",IF(Jan!N64="",Feb!M64,Jan!N64+Feb!M64))</f>
        <v/>
      </c>
      <c r="O64" s="5"/>
      <c r="P64" s="44">
        <f t="shared" si="10"/>
        <v>0</v>
      </c>
      <c r="Q64" s="44" t="str">
        <f ca="1">IF(B64="","",IF(Jan!Q64="",Feb!P64,Jan!Q64+Feb!P64))</f>
        <v/>
      </c>
      <c r="R64" s="5"/>
      <c r="S64" s="44">
        <f t="shared" si="11"/>
        <v>0</v>
      </c>
      <c r="T64" s="44" t="str">
        <f ca="1">IF(B64="","",IF(Jan!T64="",Feb!S64,Jan!T64+Feb!S64))</f>
        <v/>
      </c>
      <c r="U64" s="5"/>
      <c r="V64" s="44">
        <f t="shared" si="12"/>
        <v>0</v>
      </c>
      <c r="W64" s="44" t="str">
        <f ca="1">IF(B64="","",IF(Jan!W64="",Feb!V64,Jan!W64+Feb!V64))</f>
        <v/>
      </c>
      <c r="X64" s="65"/>
      <c r="Y64" s="65"/>
      <c r="Z64" s="65"/>
      <c r="AA64" s="65"/>
      <c r="AB64" s="18" t="e">
        <f t="shared" si="6"/>
        <v>#DIV/0!</v>
      </c>
    </row>
    <row r="65" spans="2:28" ht="15.75" customHeight="1">
      <c r="B65" s="121" t="str">
        <f ca="1">IF(Jan!B65="","",Jan!B65)</f>
        <v/>
      </c>
      <c r="C65" s="122" t="str">
        <f ca="1">IF(Jan!B65="","",Jan!C65)</f>
        <v/>
      </c>
      <c r="D65" s="115" t="str">
        <f ca="1">IF(B65="","",Jan!D65)</f>
        <v/>
      </c>
      <c r="E65" s="115" t="str">
        <f ca="1">IF(Jan!B65="","",Jan!E65)</f>
        <v/>
      </c>
      <c r="F65" s="64"/>
      <c r="G65" s="115" t="str">
        <f ca="1">IF(B65="","",Jan!G65)</f>
        <v/>
      </c>
      <c r="H65" s="34" t="str">
        <f t="shared" si="13"/>
        <v/>
      </c>
      <c r="I65" s="126"/>
      <c r="J65" s="44">
        <f t="shared" si="8"/>
        <v>0</v>
      </c>
      <c r="K65" s="44" t="str">
        <f ca="1">IF(B65="","",IF(Jan!K65="",Feb!J65,Jan!K65+Feb!J65))</f>
        <v/>
      </c>
      <c r="L65" s="5"/>
      <c r="M65" s="44">
        <f t="shared" si="9"/>
        <v>0</v>
      </c>
      <c r="N65" s="44" t="str">
        <f ca="1">IF(B65="","",IF(Jan!N65="",Feb!M65,Jan!N65+Feb!M65))</f>
        <v/>
      </c>
      <c r="O65" s="5"/>
      <c r="P65" s="44">
        <f t="shared" si="10"/>
        <v>0</v>
      </c>
      <c r="Q65" s="44" t="str">
        <f ca="1">IF(B65="","",IF(Jan!Q65="",Feb!P65,Jan!Q65+Feb!P65))</f>
        <v/>
      </c>
      <c r="R65" s="5"/>
      <c r="S65" s="44">
        <f t="shared" si="11"/>
        <v>0</v>
      </c>
      <c r="T65" s="44" t="str">
        <f ca="1">IF(B65="","",IF(Jan!T65="",Feb!S65,Jan!T65+Feb!S65))</f>
        <v/>
      </c>
      <c r="U65" s="5"/>
      <c r="V65" s="44">
        <f t="shared" si="12"/>
        <v>0</v>
      </c>
      <c r="W65" s="44" t="str">
        <f ca="1">IF(B65="","",IF(Jan!W65="",Feb!V65,Jan!W65+Feb!V65))</f>
        <v/>
      </c>
      <c r="X65" s="65"/>
      <c r="Y65" s="65"/>
      <c r="Z65" s="65"/>
      <c r="AA65" s="65"/>
      <c r="AB65" s="18" t="e">
        <f t="shared" si="6"/>
        <v>#DIV/0!</v>
      </c>
    </row>
    <row r="66" spans="2:28" ht="15.75" customHeight="1">
      <c r="B66" s="121" t="str">
        <f ca="1">IF(Jan!B66="","",Jan!B66)</f>
        <v/>
      </c>
      <c r="C66" s="122" t="str">
        <f ca="1">IF(Jan!B66="","",Jan!C66)</f>
        <v/>
      </c>
      <c r="D66" s="115" t="str">
        <f ca="1">IF(B66="","",Jan!D66)</f>
        <v/>
      </c>
      <c r="E66" s="115" t="str">
        <f ca="1">IF(Jan!B66="","",Jan!E66)</f>
        <v/>
      </c>
      <c r="F66" s="64"/>
      <c r="G66" s="115" t="str">
        <f ca="1">IF(B66="","",Jan!G66)</f>
        <v/>
      </c>
      <c r="H66" s="34" t="str">
        <f t="shared" si="13"/>
        <v/>
      </c>
      <c r="I66" s="126"/>
      <c r="J66" s="44">
        <f t="shared" si="8"/>
        <v>0</v>
      </c>
      <c r="K66" s="44" t="str">
        <f ca="1">IF(B66="","",IF(Jan!K66="",Feb!J66,Jan!K66+Feb!J66))</f>
        <v/>
      </c>
      <c r="L66" s="5"/>
      <c r="M66" s="44">
        <f t="shared" si="9"/>
        <v>0</v>
      </c>
      <c r="N66" s="44" t="str">
        <f ca="1">IF(B66="","",IF(Jan!N66="",Feb!M66,Jan!N66+Feb!M66))</f>
        <v/>
      </c>
      <c r="O66" s="5"/>
      <c r="P66" s="44">
        <f t="shared" si="10"/>
        <v>0</v>
      </c>
      <c r="Q66" s="44" t="str">
        <f ca="1">IF(B66="","",IF(Jan!Q66="",Feb!P66,Jan!Q66+Feb!P66))</f>
        <v/>
      </c>
      <c r="R66" s="5"/>
      <c r="S66" s="44">
        <f t="shared" si="11"/>
        <v>0</v>
      </c>
      <c r="T66" s="44" t="str">
        <f ca="1">IF(B66="","",IF(Jan!T66="",Feb!S66,Jan!T66+Feb!S66))</f>
        <v/>
      </c>
      <c r="U66" s="5"/>
      <c r="V66" s="44">
        <f t="shared" si="12"/>
        <v>0</v>
      </c>
      <c r="W66" s="44" t="str">
        <f ca="1">IF(B66="","",IF(Jan!W66="",Feb!V66,Jan!W66+Feb!V66))</f>
        <v/>
      </c>
      <c r="X66" s="65"/>
      <c r="Y66" s="65"/>
      <c r="Z66" s="65"/>
      <c r="AA66" s="65"/>
      <c r="AB66" s="18" t="e">
        <f t="shared" si="6"/>
        <v>#DIV/0!</v>
      </c>
    </row>
    <row r="67" spans="2:28" ht="15.75" customHeight="1">
      <c r="B67" s="121" t="str">
        <f ca="1">IF(Jan!B67="","",Jan!B67)</f>
        <v/>
      </c>
      <c r="C67" s="122" t="str">
        <f ca="1">IF(Jan!B67="","",Jan!C67)</f>
        <v/>
      </c>
      <c r="D67" s="115" t="str">
        <f ca="1">IF(B67="","",Jan!D67)</f>
        <v/>
      </c>
      <c r="E67" s="115" t="str">
        <f ca="1">IF(Jan!B67="","",Jan!E67)</f>
        <v/>
      </c>
      <c r="F67" s="64"/>
      <c r="G67" s="115" t="str">
        <f ca="1">IF(B67="","",Jan!G67)</f>
        <v/>
      </c>
      <c r="H67" s="34" t="str">
        <f t="shared" si="13"/>
        <v/>
      </c>
      <c r="I67" s="126"/>
      <c r="J67" s="44">
        <f t="shared" si="8"/>
        <v>0</v>
      </c>
      <c r="K67" s="44" t="str">
        <f ca="1">IF(B67="","",IF(Jan!K67="",Feb!J67,Jan!K67+Feb!J67))</f>
        <v/>
      </c>
      <c r="L67" s="5"/>
      <c r="M67" s="44">
        <f t="shared" si="9"/>
        <v>0</v>
      </c>
      <c r="N67" s="44" t="str">
        <f ca="1">IF(B67="","",IF(Jan!N67="",Feb!M67,Jan!N67+Feb!M67))</f>
        <v/>
      </c>
      <c r="O67" s="5"/>
      <c r="P67" s="44">
        <f t="shared" si="10"/>
        <v>0</v>
      </c>
      <c r="Q67" s="44" t="str">
        <f ca="1">IF(B67="","",IF(Jan!Q67="",Feb!P67,Jan!Q67+Feb!P67))</f>
        <v/>
      </c>
      <c r="R67" s="5"/>
      <c r="S67" s="44">
        <f t="shared" si="11"/>
        <v>0</v>
      </c>
      <c r="T67" s="44" t="str">
        <f ca="1">IF(B67="","",IF(Jan!T67="",Feb!S67,Jan!T67+Feb!S67))</f>
        <v/>
      </c>
      <c r="U67" s="5"/>
      <c r="V67" s="44">
        <f t="shared" si="12"/>
        <v>0</v>
      </c>
      <c r="W67" s="44" t="str">
        <f ca="1">IF(B67="","",IF(Jan!W67="",Feb!V67,Jan!W67+Feb!V67))</f>
        <v/>
      </c>
      <c r="X67" s="65"/>
      <c r="Y67" s="65"/>
      <c r="Z67" s="65"/>
      <c r="AA67" s="65"/>
      <c r="AB67" s="18" t="e">
        <f t="shared" si="6"/>
        <v>#DIV/0!</v>
      </c>
    </row>
    <row r="68" spans="2:28" ht="15.75" customHeight="1">
      <c r="B68" s="121" t="str">
        <f ca="1">IF(Jan!B68="","",Jan!B68)</f>
        <v/>
      </c>
      <c r="C68" s="122" t="str">
        <f ca="1">IF(Jan!B68="","",Jan!C68)</f>
        <v/>
      </c>
      <c r="D68" s="115" t="str">
        <f ca="1">IF(B68="","",Jan!D68)</f>
        <v/>
      </c>
      <c r="E68" s="115" t="str">
        <f ca="1">IF(Jan!B68="","",Jan!E68)</f>
        <v/>
      </c>
      <c r="F68" s="64"/>
      <c r="G68" s="115" t="str">
        <f ca="1">IF(B68="","",Jan!G68)</f>
        <v/>
      </c>
      <c r="H68" s="34" t="str">
        <f t="shared" si="13"/>
        <v/>
      </c>
      <c r="I68" s="126"/>
      <c r="J68" s="44">
        <f t="shared" si="8"/>
        <v>0</v>
      </c>
      <c r="K68" s="44" t="str">
        <f ca="1">IF(B68="","",IF(Jan!K68="",Feb!J68,Jan!K68+Feb!J68))</f>
        <v/>
      </c>
      <c r="L68" s="5"/>
      <c r="M68" s="44">
        <f t="shared" si="9"/>
        <v>0</v>
      </c>
      <c r="N68" s="44" t="str">
        <f ca="1">IF(B68="","",IF(Jan!N68="",Feb!M68,Jan!N68+Feb!M68))</f>
        <v/>
      </c>
      <c r="O68" s="5"/>
      <c r="P68" s="44">
        <f t="shared" si="10"/>
        <v>0</v>
      </c>
      <c r="Q68" s="44" t="str">
        <f ca="1">IF(B68="","",IF(Jan!Q68="",Feb!P68,Jan!Q68+Feb!P68))</f>
        <v/>
      </c>
      <c r="R68" s="5"/>
      <c r="S68" s="44">
        <f t="shared" si="11"/>
        <v>0</v>
      </c>
      <c r="T68" s="44" t="str">
        <f ca="1">IF(B68="","",IF(Jan!T68="",Feb!S68,Jan!T68+Feb!S68))</f>
        <v/>
      </c>
      <c r="U68" s="5"/>
      <c r="V68" s="44">
        <f t="shared" si="12"/>
        <v>0</v>
      </c>
      <c r="W68" s="44" t="str">
        <f ca="1">IF(B68="","",IF(Jan!W68="",Feb!V68,Jan!W68+Feb!V68))</f>
        <v/>
      </c>
      <c r="X68" s="65"/>
      <c r="Y68" s="65"/>
      <c r="Z68" s="65"/>
      <c r="AA68" s="65"/>
      <c r="AB68" s="18" t="e">
        <f t="shared" si="6"/>
        <v>#DIV/0!</v>
      </c>
    </row>
    <row r="69" spans="2:28" ht="15.75" customHeight="1">
      <c r="B69" s="121" t="str">
        <f ca="1">IF(Jan!B69="","",Jan!B69)</f>
        <v/>
      </c>
      <c r="C69" s="122" t="str">
        <f ca="1">IF(Jan!B69="","",Jan!C69)</f>
        <v/>
      </c>
      <c r="D69" s="115" t="str">
        <f ca="1">IF(B69="","",Jan!D69)</f>
        <v/>
      </c>
      <c r="E69" s="115" t="str">
        <f ca="1">IF(Jan!B69="","",Jan!E69)</f>
        <v/>
      </c>
      <c r="F69" s="64"/>
      <c r="G69" s="115" t="str">
        <f ca="1">IF(B69="","",Jan!G69)</f>
        <v/>
      </c>
      <c r="H69" s="34" t="str">
        <f t="shared" si="13"/>
        <v/>
      </c>
      <c r="I69" s="126"/>
      <c r="J69" s="44">
        <f t="shared" si="8"/>
        <v>0</v>
      </c>
      <c r="K69" s="44" t="str">
        <f ca="1">IF(B69="","",IF(Jan!K69="",Feb!J69,Jan!K69+Feb!J69))</f>
        <v/>
      </c>
      <c r="L69" s="5"/>
      <c r="M69" s="44">
        <f t="shared" si="9"/>
        <v>0</v>
      </c>
      <c r="N69" s="44" t="str">
        <f ca="1">IF(B69="","",IF(Jan!N69="",Feb!M69,Jan!N69+Feb!M69))</f>
        <v/>
      </c>
      <c r="O69" s="5"/>
      <c r="P69" s="44">
        <f t="shared" si="10"/>
        <v>0</v>
      </c>
      <c r="Q69" s="44" t="str">
        <f ca="1">IF(B69="","",IF(Jan!Q69="",Feb!P69,Jan!Q69+Feb!P69))</f>
        <v/>
      </c>
      <c r="R69" s="5"/>
      <c r="S69" s="44">
        <f t="shared" si="11"/>
        <v>0</v>
      </c>
      <c r="T69" s="44" t="str">
        <f ca="1">IF(B69="","",IF(Jan!T69="",Feb!S69,Jan!T69+Feb!S69))</f>
        <v/>
      </c>
      <c r="U69" s="5"/>
      <c r="V69" s="44">
        <f t="shared" si="12"/>
        <v>0</v>
      </c>
      <c r="W69" s="44" t="str">
        <f ca="1">IF(B69="","",IF(Jan!W69="",Feb!V69,Jan!W69+Feb!V69))</f>
        <v/>
      </c>
      <c r="X69" s="65"/>
      <c r="Y69" s="65"/>
      <c r="Z69" s="65"/>
      <c r="AA69" s="65"/>
      <c r="AB69" s="18" t="e">
        <f t="shared" si="6"/>
        <v>#DIV/0!</v>
      </c>
    </row>
    <row r="70" spans="2:28" ht="15.75" customHeight="1">
      <c r="B70" s="121" t="str">
        <f ca="1">IF(Jan!B70="","",Jan!B70)</f>
        <v/>
      </c>
      <c r="C70" s="122" t="str">
        <f ca="1">IF(Jan!B70="","",Jan!C70)</f>
        <v/>
      </c>
      <c r="D70" s="115" t="str">
        <f ca="1">IF(B70="","",Jan!D70)</f>
        <v/>
      </c>
      <c r="E70" s="115" t="str">
        <f ca="1">IF(Jan!B70="","",Jan!E70)</f>
        <v/>
      </c>
      <c r="F70" s="64"/>
      <c r="G70" s="115" t="str">
        <f ca="1">IF(B70="","",Jan!G70)</f>
        <v/>
      </c>
      <c r="H70" s="34" t="str">
        <f t="shared" si="13"/>
        <v/>
      </c>
      <c r="I70" s="126"/>
      <c r="J70" s="44">
        <f t="shared" si="8"/>
        <v>0</v>
      </c>
      <c r="K70" s="44" t="str">
        <f ca="1">IF(B70="","",IF(Jan!K70="",Feb!J70,Jan!K70+Feb!J70))</f>
        <v/>
      </c>
      <c r="L70" s="5"/>
      <c r="M70" s="44">
        <f t="shared" si="9"/>
        <v>0</v>
      </c>
      <c r="N70" s="44" t="str">
        <f ca="1">IF(B70="","",IF(Jan!N70="",Feb!M70,Jan!N70+Feb!M70))</f>
        <v/>
      </c>
      <c r="O70" s="5"/>
      <c r="P70" s="44">
        <f t="shared" si="10"/>
        <v>0</v>
      </c>
      <c r="Q70" s="44" t="str">
        <f ca="1">IF(B70="","",IF(Jan!Q70="",Feb!P70,Jan!Q70+Feb!P70))</f>
        <v/>
      </c>
      <c r="R70" s="5"/>
      <c r="S70" s="44">
        <f t="shared" si="11"/>
        <v>0</v>
      </c>
      <c r="T70" s="44" t="str">
        <f ca="1">IF(B70="","",IF(Jan!T70="",Feb!S70,Jan!T70+Feb!S70))</f>
        <v/>
      </c>
      <c r="U70" s="5"/>
      <c r="V70" s="44">
        <f t="shared" si="12"/>
        <v>0</v>
      </c>
      <c r="W70" s="44" t="str">
        <f ca="1">IF(B70="","",IF(Jan!W70="",Feb!V70,Jan!W70+Feb!V70))</f>
        <v/>
      </c>
      <c r="X70" s="65"/>
      <c r="Y70" s="65"/>
      <c r="Z70" s="65"/>
      <c r="AA70" s="65"/>
      <c r="AB70" s="18" t="e">
        <f t="shared" si="6"/>
        <v>#DIV/0!</v>
      </c>
    </row>
    <row r="71" spans="2:28" ht="15.75" customHeight="1">
      <c r="B71" s="121" t="str">
        <f ca="1">IF(Jan!B71="","",Jan!B71)</f>
        <v/>
      </c>
      <c r="C71" s="122" t="str">
        <f ca="1">IF(Jan!B71="","",Jan!C71)</f>
        <v/>
      </c>
      <c r="D71" s="115" t="str">
        <f ca="1">IF(B71="","",Jan!D71)</f>
        <v/>
      </c>
      <c r="E71" s="115" t="str">
        <f ca="1">IF(Jan!B71="","",Jan!E71)</f>
        <v/>
      </c>
      <c r="F71" s="64"/>
      <c r="G71" s="115" t="str">
        <f ca="1">IF(B71="","",Jan!G71)</f>
        <v/>
      </c>
      <c r="H71" s="34" t="str">
        <f t="shared" si="13"/>
        <v/>
      </c>
      <c r="I71" s="126"/>
      <c r="J71" s="44">
        <f t="shared" si="8"/>
        <v>0</v>
      </c>
      <c r="K71" s="44" t="str">
        <f ca="1">IF(B71="","",IF(Jan!K71="",Feb!J71,Jan!K71+Feb!J71))</f>
        <v/>
      </c>
      <c r="L71" s="5"/>
      <c r="M71" s="44">
        <f t="shared" si="9"/>
        <v>0</v>
      </c>
      <c r="N71" s="44" t="str">
        <f ca="1">IF(B71="","",IF(Jan!N71="",Feb!M71,Jan!N71+Feb!M71))</f>
        <v/>
      </c>
      <c r="O71" s="5"/>
      <c r="P71" s="44">
        <f t="shared" si="10"/>
        <v>0</v>
      </c>
      <c r="Q71" s="44" t="str">
        <f ca="1">IF(B71="","",IF(Jan!Q71="",Feb!P71,Jan!Q71+Feb!P71))</f>
        <v/>
      </c>
      <c r="R71" s="5"/>
      <c r="S71" s="44">
        <f t="shared" si="11"/>
        <v>0</v>
      </c>
      <c r="T71" s="44" t="str">
        <f ca="1">IF(B71="","",IF(Jan!T71="",Feb!S71,Jan!T71+Feb!S71))</f>
        <v/>
      </c>
      <c r="U71" s="5"/>
      <c r="V71" s="44">
        <f t="shared" si="12"/>
        <v>0</v>
      </c>
      <c r="W71" s="44" t="str">
        <f ca="1">IF(B71="","",IF(Jan!W71="",Feb!V71,Jan!W71+Feb!V71))</f>
        <v/>
      </c>
      <c r="X71" s="65"/>
      <c r="Y71" s="65"/>
      <c r="Z71" s="65"/>
      <c r="AA71" s="65"/>
      <c r="AB71" s="18" t="e">
        <f t="shared" si="6"/>
        <v>#DIV/0!</v>
      </c>
    </row>
    <row r="72" spans="2:28" ht="15.75" customHeight="1">
      <c r="B72" s="121" t="str">
        <f ca="1">IF(Jan!B72="","",Jan!B72)</f>
        <v/>
      </c>
      <c r="C72" s="122" t="str">
        <f ca="1">IF(Jan!B72="","",Jan!C72)</f>
        <v/>
      </c>
      <c r="D72" s="115" t="str">
        <f ca="1">IF(B72="","",Jan!D72)</f>
        <v/>
      </c>
      <c r="E72" s="115" t="str">
        <f ca="1">IF(Jan!B72="","",Jan!E72)</f>
        <v/>
      </c>
      <c r="F72" s="64"/>
      <c r="G72" s="115" t="str">
        <f ca="1">IF(B72="","",Jan!G72)</f>
        <v/>
      </c>
      <c r="H72" s="34" t="str">
        <f t="shared" si="13"/>
        <v/>
      </c>
      <c r="I72" s="126"/>
      <c r="J72" s="44">
        <f t="shared" si="8"/>
        <v>0</v>
      </c>
      <c r="K72" s="44" t="str">
        <f ca="1">IF(B72="","",IF(Jan!K72="",Feb!J72,Jan!K72+Feb!J72))</f>
        <v/>
      </c>
      <c r="L72" s="5"/>
      <c r="M72" s="44">
        <f t="shared" si="9"/>
        <v>0</v>
      </c>
      <c r="N72" s="44" t="str">
        <f ca="1">IF(B72="","",IF(Jan!N72="",Feb!M72,Jan!N72+Feb!M72))</f>
        <v/>
      </c>
      <c r="O72" s="5"/>
      <c r="P72" s="44">
        <f t="shared" si="10"/>
        <v>0</v>
      </c>
      <c r="Q72" s="44" t="str">
        <f ca="1">IF(B72="","",IF(Jan!Q72="",Feb!P72,Jan!Q72+Feb!P72))</f>
        <v/>
      </c>
      <c r="R72" s="5"/>
      <c r="S72" s="44">
        <f t="shared" si="11"/>
        <v>0</v>
      </c>
      <c r="T72" s="44" t="str">
        <f ca="1">IF(B72="","",IF(Jan!T72="",Feb!S72,Jan!T72+Feb!S72))</f>
        <v/>
      </c>
      <c r="U72" s="5"/>
      <c r="V72" s="44">
        <f t="shared" si="12"/>
        <v>0</v>
      </c>
      <c r="W72" s="44" t="str">
        <f ca="1">IF(B72="","",IF(Jan!W72="",Feb!V72,Jan!W72+Feb!V72))</f>
        <v/>
      </c>
      <c r="X72" s="65"/>
      <c r="Y72" s="65"/>
      <c r="Z72" s="65"/>
      <c r="AA72" s="65"/>
      <c r="AB72" s="18" t="e">
        <f t="shared" si="6"/>
        <v>#DIV/0!</v>
      </c>
    </row>
    <row r="73" spans="2:28" ht="15.75" customHeight="1">
      <c r="B73" s="121" t="str">
        <f ca="1">IF(Jan!B73="","",Jan!B73)</f>
        <v/>
      </c>
      <c r="C73" s="122" t="str">
        <f ca="1">IF(Jan!B73="","",Jan!C73)</f>
        <v/>
      </c>
      <c r="D73" s="115" t="str">
        <f ca="1">IF(B73="","",Jan!D73)</f>
        <v/>
      </c>
      <c r="E73" s="115" t="str">
        <f ca="1">IF(Jan!B73="","",Jan!E73)</f>
        <v/>
      </c>
      <c r="F73" s="64"/>
      <c r="G73" s="115" t="str">
        <f ca="1">IF(B73="","",Jan!G73)</f>
        <v/>
      </c>
      <c r="H73" s="34" t="str">
        <f t="shared" si="13"/>
        <v/>
      </c>
      <c r="I73" s="126"/>
      <c r="J73" s="44">
        <f t="shared" ref="J73:J90" si="14">I73*10</f>
        <v>0</v>
      </c>
      <c r="K73" s="44" t="str">
        <f ca="1">IF(B73="","",IF(Jan!K73="",Feb!J73,Jan!K73+Feb!J73))</f>
        <v/>
      </c>
      <c r="L73" s="5"/>
      <c r="M73" s="44">
        <f t="shared" ref="M73:M90" si="15">L73/2</f>
        <v>0</v>
      </c>
      <c r="N73" s="44" t="str">
        <f ca="1">IF(B73="","",IF(Jan!N73="",Feb!M73,Jan!N73+Feb!M73))</f>
        <v/>
      </c>
      <c r="O73" s="5"/>
      <c r="P73" s="44">
        <f t="shared" ref="P73:P90" si="16">O73</f>
        <v>0</v>
      </c>
      <c r="Q73" s="44" t="str">
        <f ca="1">IF(B73="","",IF(Jan!Q73="",Feb!P73,Jan!Q73+Feb!P73))</f>
        <v/>
      </c>
      <c r="R73" s="5"/>
      <c r="S73" s="44">
        <f t="shared" ref="S73:S90" si="17">R73/500</f>
        <v>0</v>
      </c>
      <c r="T73" s="44" t="str">
        <f ca="1">IF(B73="","",IF(Jan!T73="",Feb!S73,Jan!T73+Feb!S73))</f>
        <v/>
      </c>
      <c r="U73" s="5"/>
      <c r="V73" s="44">
        <f t="shared" ref="V73:V90" si="18">U73*10</f>
        <v>0</v>
      </c>
      <c r="W73" s="44" t="str">
        <f ca="1">IF(B73="","",IF(Jan!W73="",Feb!V73,Jan!W73+Feb!V73))</f>
        <v/>
      </c>
      <c r="X73" s="65"/>
      <c r="Y73" s="65"/>
      <c r="Z73" s="65"/>
      <c r="AA73" s="65"/>
      <c r="AB73" s="18" t="e">
        <f t="shared" ref="AB73:AB90" si="19">(R73/F73)/175</f>
        <v>#DIV/0!</v>
      </c>
    </row>
    <row r="74" spans="2:28" ht="15.75" customHeight="1">
      <c r="B74" s="121" t="str">
        <f ca="1">IF(Jan!B74="","",Jan!B74)</f>
        <v/>
      </c>
      <c r="C74" s="122" t="str">
        <f ca="1">IF(Jan!B74="","",Jan!C74)</f>
        <v/>
      </c>
      <c r="D74" s="115" t="str">
        <f ca="1">IF(B74="","",Jan!D74)</f>
        <v/>
      </c>
      <c r="E74" s="115" t="str">
        <f ca="1">IF(Jan!B74="","",Jan!E74)</f>
        <v/>
      </c>
      <c r="F74" s="64"/>
      <c r="G74" s="115" t="str">
        <f ca="1">IF(B74="","",Jan!G74)</f>
        <v/>
      </c>
      <c r="H74" s="34" t="str">
        <f t="shared" si="13"/>
        <v/>
      </c>
      <c r="I74" s="126"/>
      <c r="J74" s="44">
        <f t="shared" si="14"/>
        <v>0</v>
      </c>
      <c r="K74" s="44" t="str">
        <f ca="1">IF(B74="","",IF(Jan!K74="",Feb!J74,Jan!K74+Feb!J74))</f>
        <v/>
      </c>
      <c r="L74" s="5"/>
      <c r="M74" s="44">
        <f t="shared" si="15"/>
        <v>0</v>
      </c>
      <c r="N74" s="44" t="str">
        <f ca="1">IF(B74="","",IF(Jan!N74="",Feb!M74,Jan!N74+Feb!M74))</f>
        <v/>
      </c>
      <c r="O74" s="5"/>
      <c r="P74" s="44">
        <f t="shared" si="16"/>
        <v>0</v>
      </c>
      <c r="Q74" s="44" t="str">
        <f ca="1">IF(B74="","",IF(Jan!Q74="",Feb!P74,Jan!Q74+Feb!P74))</f>
        <v/>
      </c>
      <c r="R74" s="5"/>
      <c r="S74" s="44">
        <f t="shared" si="17"/>
        <v>0</v>
      </c>
      <c r="T74" s="44" t="str">
        <f ca="1">IF(B74="","",IF(Jan!T74="",Feb!S74,Jan!T74+Feb!S74))</f>
        <v/>
      </c>
      <c r="U74" s="5"/>
      <c r="V74" s="44">
        <f t="shared" si="18"/>
        <v>0</v>
      </c>
      <c r="W74" s="44" t="str">
        <f ca="1">IF(B74="","",IF(Jan!W74="",Feb!V74,Jan!W74+Feb!V74))</f>
        <v/>
      </c>
      <c r="X74" s="65"/>
      <c r="Y74" s="65"/>
      <c r="Z74" s="65"/>
      <c r="AA74" s="65"/>
      <c r="AB74" s="18" t="e">
        <f t="shared" si="19"/>
        <v>#DIV/0!</v>
      </c>
    </row>
    <row r="75" spans="2:28" ht="15.75" customHeight="1">
      <c r="B75" s="121" t="str">
        <f ca="1">IF(Jan!B75="","",Jan!B75)</f>
        <v/>
      </c>
      <c r="C75" s="122" t="str">
        <f ca="1">IF(Jan!B75="","",Jan!C75)</f>
        <v/>
      </c>
      <c r="D75" s="115" t="str">
        <f ca="1">IF(B75="","",Jan!D75)</f>
        <v/>
      </c>
      <c r="E75" s="115" t="str">
        <f ca="1">IF(Jan!B75="","",Jan!E75)</f>
        <v/>
      </c>
      <c r="F75" s="64"/>
      <c r="G75" s="115" t="str">
        <f ca="1">IF(B75="","",Jan!G75)</f>
        <v/>
      </c>
      <c r="H75" s="34" t="str">
        <f t="shared" si="13"/>
        <v/>
      </c>
      <c r="I75" s="126"/>
      <c r="J75" s="44">
        <f t="shared" si="14"/>
        <v>0</v>
      </c>
      <c r="K75" s="44" t="str">
        <f ca="1">IF(B75="","",IF(Jan!K75="",Feb!J75,Jan!K75+Feb!J75))</f>
        <v/>
      </c>
      <c r="L75" s="5"/>
      <c r="M75" s="44">
        <f t="shared" si="15"/>
        <v>0</v>
      </c>
      <c r="N75" s="44" t="str">
        <f ca="1">IF(B75="","",IF(Jan!N75="",Feb!M75,Jan!N75+Feb!M75))</f>
        <v/>
      </c>
      <c r="O75" s="5"/>
      <c r="P75" s="44">
        <f t="shared" si="16"/>
        <v>0</v>
      </c>
      <c r="Q75" s="44" t="str">
        <f ca="1">IF(B75="","",IF(Jan!Q75="",Feb!P75,Jan!Q75+Feb!P75))</f>
        <v/>
      </c>
      <c r="R75" s="5"/>
      <c r="S75" s="44">
        <f t="shared" si="17"/>
        <v>0</v>
      </c>
      <c r="T75" s="44" t="str">
        <f ca="1">IF(B75="","",IF(Jan!T75="",Feb!S75,Jan!T75+Feb!S75))</f>
        <v/>
      </c>
      <c r="U75" s="5"/>
      <c r="V75" s="44">
        <f t="shared" si="18"/>
        <v>0</v>
      </c>
      <c r="W75" s="44" t="str">
        <f ca="1">IF(B75="","",IF(Jan!W75="",Feb!V75,Jan!W75+Feb!V75))</f>
        <v/>
      </c>
      <c r="X75" s="65"/>
      <c r="Y75" s="65"/>
      <c r="Z75" s="65"/>
      <c r="AA75" s="65"/>
      <c r="AB75" s="18" t="e">
        <f t="shared" si="19"/>
        <v>#DIV/0!</v>
      </c>
    </row>
    <row r="76" spans="2:28" ht="15.75" customHeight="1">
      <c r="B76" s="121" t="str">
        <f ca="1">IF(Jan!B76="","",Jan!B76)</f>
        <v/>
      </c>
      <c r="C76" s="122" t="str">
        <f ca="1">IF(Jan!B76="","",Jan!C76)</f>
        <v/>
      </c>
      <c r="D76" s="115" t="str">
        <f ca="1">IF(B76="","",Jan!D76)</f>
        <v/>
      </c>
      <c r="E76" s="115" t="str">
        <f ca="1">IF(Jan!B76="","",Jan!E76)</f>
        <v/>
      </c>
      <c r="F76" s="64"/>
      <c r="G76" s="115" t="str">
        <f ca="1">IF(B76="","",Jan!G76)</f>
        <v/>
      </c>
      <c r="H76" s="34" t="str">
        <f t="shared" si="13"/>
        <v/>
      </c>
      <c r="I76" s="126"/>
      <c r="J76" s="44">
        <f t="shared" si="14"/>
        <v>0</v>
      </c>
      <c r="K76" s="44" t="str">
        <f ca="1">IF(B76="","",IF(Jan!K76="",Feb!J76,Jan!K76+Feb!J76))</f>
        <v/>
      </c>
      <c r="L76" s="5"/>
      <c r="M76" s="44">
        <f t="shared" si="15"/>
        <v>0</v>
      </c>
      <c r="N76" s="44" t="str">
        <f ca="1">IF(B76="","",IF(Jan!N76="",Feb!M76,Jan!N76+Feb!M76))</f>
        <v/>
      </c>
      <c r="O76" s="5"/>
      <c r="P76" s="44">
        <f t="shared" si="16"/>
        <v>0</v>
      </c>
      <c r="Q76" s="44" t="str">
        <f ca="1">IF(B76="","",IF(Jan!Q76="",Feb!P76,Jan!Q76+Feb!P76))</f>
        <v/>
      </c>
      <c r="R76" s="5"/>
      <c r="S76" s="44">
        <f t="shared" si="17"/>
        <v>0</v>
      </c>
      <c r="T76" s="44" t="str">
        <f ca="1">IF(B76="","",IF(Jan!T76="",Feb!S76,Jan!T76+Feb!S76))</f>
        <v/>
      </c>
      <c r="U76" s="5"/>
      <c r="V76" s="44">
        <f t="shared" si="18"/>
        <v>0</v>
      </c>
      <c r="W76" s="44" t="str">
        <f ca="1">IF(B76="","",IF(Jan!W76="",Feb!V76,Jan!W76+Feb!V76))</f>
        <v/>
      </c>
      <c r="X76" s="65"/>
      <c r="Y76" s="65"/>
      <c r="Z76" s="65"/>
      <c r="AA76" s="65"/>
      <c r="AB76" s="18" t="e">
        <f t="shared" si="19"/>
        <v>#DIV/0!</v>
      </c>
    </row>
    <row r="77" spans="2:28" ht="15.75" customHeight="1">
      <c r="B77" s="121" t="str">
        <f ca="1">IF(Jan!B77="","",Jan!B77)</f>
        <v/>
      </c>
      <c r="C77" s="122" t="str">
        <f ca="1">IF(Jan!B77="","",Jan!C77)</f>
        <v/>
      </c>
      <c r="D77" s="115" t="str">
        <f ca="1">IF(B77="","",Jan!D77)</f>
        <v/>
      </c>
      <c r="E77" s="115" t="str">
        <f ca="1">IF(Jan!B77="","",Jan!E77)</f>
        <v/>
      </c>
      <c r="F77" s="64"/>
      <c r="G77" s="115" t="str">
        <f ca="1">IF(B77="","",Jan!G77)</f>
        <v/>
      </c>
      <c r="H77" s="34" t="str">
        <f t="shared" si="13"/>
        <v/>
      </c>
      <c r="I77" s="126"/>
      <c r="J77" s="44">
        <f t="shared" si="14"/>
        <v>0</v>
      </c>
      <c r="K77" s="44" t="str">
        <f ca="1">IF(B77="","",IF(Jan!K77="",Feb!J77,Jan!K77+Feb!J77))</f>
        <v/>
      </c>
      <c r="L77" s="5"/>
      <c r="M77" s="44">
        <f t="shared" si="15"/>
        <v>0</v>
      </c>
      <c r="N77" s="44" t="str">
        <f ca="1">IF(B77="","",IF(Jan!N77="",Feb!M77,Jan!N77+Feb!M77))</f>
        <v/>
      </c>
      <c r="O77" s="5"/>
      <c r="P77" s="44">
        <f t="shared" si="16"/>
        <v>0</v>
      </c>
      <c r="Q77" s="44" t="str">
        <f ca="1">IF(B77="","",IF(Jan!Q77="",Feb!P77,Jan!Q77+Feb!P77))</f>
        <v/>
      </c>
      <c r="R77" s="5"/>
      <c r="S77" s="44">
        <f t="shared" si="17"/>
        <v>0</v>
      </c>
      <c r="T77" s="44" t="str">
        <f ca="1">IF(B77="","",IF(Jan!T77="",Feb!S77,Jan!T77+Feb!S77))</f>
        <v/>
      </c>
      <c r="U77" s="5"/>
      <c r="V77" s="44">
        <f t="shared" si="18"/>
        <v>0</v>
      </c>
      <c r="W77" s="44" t="str">
        <f ca="1">IF(B77="","",IF(Jan!W77="",Feb!V77,Jan!W77+Feb!V77))</f>
        <v/>
      </c>
      <c r="X77" s="65"/>
      <c r="Y77" s="65"/>
      <c r="Z77" s="65"/>
      <c r="AA77" s="65"/>
      <c r="AB77" s="18" t="e">
        <f t="shared" si="19"/>
        <v>#DIV/0!</v>
      </c>
    </row>
    <row r="78" spans="2:28" ht="15.75" customHeight="1">
      <c r="B78" s="121" t="str">
        <f ca="1">IF(Jan!B78="","",Jan!B78)</f>
        <v/>
      </c>
      <c r="C78" s="122" t="str">
        <f ca="1">IF(Jan!B78="","",Jan!C78)</f>
        <v/>
      </c>
      <c r="D78" s="115" t="str">
        <f ca="1">IF(B78="","",Jan!D78)</f>
        <v/>
      </c>
      <c r="E78" s="115" t="str">
        <f ca="1">IF(Jan!B78="","",Jan!E78)</f>
        <v/>
      </c>
      <c r="F78" s="64"/>
      <c r="G78" s="115" t="str">
        <f ca="1">IF(B78="","",Jan!G78)</f>
        <v/>
      </c>
      <c r="H78" s="34" t="str">
        <f t="shared" si="13"/>
        <v/>
      </c>
      <c r="I78" s="126"/>
      <c r="J78" s="44">
        <f t="shared" si="14"/>
        <v>0</v>
      </c>
      <c r="K78" s="44" t="str">
        <f ca="1">IF(B78="","",IF(Jan!K78="",Feb!J78,Jan!K78+Feb!J78))</f>
        <v/>
      </c>
      <c r="L78" s="5"/>
      <c r="M78" s="44">
        <f t="shared" si="15"/>
        <v>0</v>
      </c>
      <c r="N78" s="44" t="str">
        <f ca="1">IF(B78="","",IF(Jan!N78="",Feb!M78,Jan!N78+Feb!M78))</f>
        <v/>
      </c>
      <c r="O78" s="5"/>
      <c r="P78" s="44">
        <f t="shared" si="16"/>
        <v>0</v>
      </c>
      <c r="Q78" s="44" t="str">
        <f ca="1">IF(B78="","",IF(Jan!Q78="",Feb!P78,Jan!Q78+Feb!P78))</f>
        <v/>
      </c>
      <c r="R78" s="5"/>
      <c r="S78" s="44">
        <f t="shared" si="17"/>
        <v>0</v>
      </c>
      <c r="T78" s="44" t="str">
        <f ca="1">IF(B78="","",IF(Jan!T78="",Feb!S78,Jan!T78+Feb!S78))</f>
        <v/>
      </c>
      <c r="U78" s="5"/>
      <c r="V78" s="44">
        <f t="shared" si="18"/>
        <v>0</v>
      </c>
      <c r="W78" s="44" t="str">
        <f ca="1">IF(B78="","",IF(Jan!W78="",Feb!V78,Jan!W78+Feb!V78))</f>
        <v/>
      </c>
      <c r="X78" s="65"/>
      <c r="Y78" s="65"/>
      <c r="Z78" s="65"/>
      <c r="AA78" s="65"/>
      <c r="AB78" s="18" t="e">
        <f t="shared" si="19"/>
        <v>#DIV/0!</v>
      </c>
    </row>
    <row r="79" spans="2:28" ht="15.75" customHeight="1">
      <c r="B79" s="121" t="str">
        <f ca="1">IF(Jan!B79="","",Jan!B79)</f>
        <v/>
      </c>
      <c r="C79" s="122" t="str">
        <f ca="1">IF(Jan!B79="","",Jan!C79)</f>
        <v/>
      </c>
      <c r="D79" s="115" t="str">
        <f ca="1">IF(B79="","",Jan!D79)</f>
        <v/>
      </c>
      <c r="E79" s="115" t="str">
        <f ca="1">IF(Jan!B79="","",Jan!E79)</f>
        <v/>
      </c>
      <c r="F79" s="64"/>
      <c r="G79" s="115" t="str">
        <f ca="1">IF(B79="","",Jan!G79)</f>
        <v/>
      </c>
      <c r="H79" s="34" t="str">
        <f t="shared" si="13"/>
        <v/>
      </c>
      <c r="I79" s="126"/>
      <c r="J79" s="44">
        <f t="shared" si="14"/>
        <v>0</v>
      </c>
      <c r="K79" s="44" t="str">
        <f ca="1">IF(B79="","",IF(Jan!K79="",Feb!J79,Jan!K79+Feb!J79))</f>
        <v/>
      </c>
      <c r="L79" s="5"/>
      <c r="M79" s="44">
        <f t="shared" si="15"/>
        <v>0</v>
      </c>
      <c r="N79" s="44" t="str">
        <f ca="1">IF(B79="","",IF(Jan!N79="",Feb!M79,Jan!N79+Feb!M79))</f>
        <v/>
      </c>
      <c r="O79" s="5"/>
      <c r="P79" s="44">
        <f t="shared" si="16"/>
        <v>0</v>
      </c>
      <c r="Q79" s="44" t="str">
        <f ca="1">IF(B79="","",IF(Jan!Q79="",Feb!P79,Jan!Q79+Feb!P79))</f>
        <v/>
      </c>
      <c r="R79" s="5"/>
      <c r="S79" s="44">
        <f t="shared" si="17"/>
        <v>0</v>
      </c>
      <c r="T79" s="44" t="str">
        <f ca="1">IF(B79="","",IF(Jan!T79="",Feb!S79,Jan!T79+Feb!S79))</f>
        <v/>
      </c>
      <c r="U79" s="5"/>
      <c r="V79" s="44">
        <f t="shared" si="18"/>
        <v>0</v>
      </c>
      <c r="W79" s="44" t="str">
        <f ca="1">IF(B79="","",IF(Jan!W79="",Feb!V79,Jan!W79+Feb!V79))</f>
        <v/>
      </c>
      <c r="X79" s="65"/>
      <c r="Y79" s="65"/>
      <c r="Z79" s="65"/>
      <c r="AA79" s="65"/>
      <c r="AB79" s="18" t="e">
        <f t="shared" si="19"/>
        <v>#DIV/0!</v>
      </c>
    </row>
    <row r="80" spans="2:28" ht="15.75" customHeight="1">
      <c r="B80" s="121" t="str">
        <f ca="1">IF(Jan!B80="","",Jan!B80)</f>
        <v/>
      </c>
      <c r="C80" s="122" t="str">
        <f ca="1">IF(Jan!B80="","",Jan!C80)</f>
        <v/>
      </c>
      <c r="D80" s="115" t="str">
        <f ca="1">IF(B80="","",Jan!D80)</f>
        <v/>
      </c>
      <c r="E80" s="115" t="str">
        <f ca="1">IF(Jan!B80="","",Jan!E80)</f>
        <v/>
      </c>
      <c r="F80" s="64"/>
      <c r="G80" s="115" t="str">
        <f ca="1">IF(B80="","",Jan!G80)</f>
        <v/>
      </c>
      <c r="H80" s="34" t="str">
        <f t="shared" si="13"/>
        <v/>
      </c>
      <c r="I80" s="126"/>
      <c r="J80" s="44">
        <f t="shared" si="14"/>
        <v>0</v>
      </c>
      <c r="K80" s="44" t="str">
        <f ca="1">IF(B80="","",IF(Jan!K80="",Feb!J80,Jan!K80+Feb!J80))</f>
        <v/>
      </c>
      <c r="L80" s="5"/>
      <c r="M80" s="44">
        <f t="shared" si="15"/>
        <v>0</v>
      </c>
      <c r="N80" s="44" t="str">
        <f ca="1">IF(B80="","",IF(Jan!N80="",Feb!M80,Jan!N80+Feb!M80))</f>
        <v/>
      </c>
      <c r="O80" s="5"/>
      <c r="P80" s="44">
        <f t="shared" si="16"/>
        <v>0</v>
      </c>
      <c r="Q80" s="44" t="str">
        <f ca="1">IF(B80="","",IF(Jan!Q80="",Feb!P80,Jan!Q80+Feb!P80))</f>
        <v/>
      </c>
      <c r="R80" s="5"/>
      <c r="S80" s="44">
        <f t="shared" si="17"/>
        <v>0</v>
      </c>
      <c r="T80" s="44" t="str">
        <f ca="1">IF(B80="","",IF(Jan!T80="",Feb!S80,Jan!T80+Feb!S80))</f>
        <v/>
      </c>
      <c r="U80" s="5"/>
      <c r="V80" s="44">
        <f t="shared" si="18"/>
        <v>0</v>
      </c>
      <c r="W80" s="44" t="str">
        <f ca="1">IF(B80="","",IF(Jan!W80="",Feb!V80,Jan!W80+Feb!V80))</f>
        <v/>
      </c>
      <c r="X80" s="65"/>
      <c r="Y80" s="65"/>
      <c r="Z80" s="65"/>
      <c r="AA80" s="65"/>
      <c r="AB80" s="18" t="e">
        <f t="shared" si="19"/>
        <v>#DIV/0!</v>
      </c>
    </row>
    <row r="81" spans="2:28" ht="15.75" customHeight="1">
      <c r="B81" s="121" t="str">
        <f ca="1">IF(Jan!B81="","",Jan!B81)</f>
        <v/>
      </c>
      <c r="C81" s="122" t="str">
        <f ca="1">IF(Jan!B81="","",Jan!C81)</f>
        <v/>
      </c>
      <c r="D81" s="115" t="str">
        <f ca="1">IF(B81="","",Jan!D81)</f>
        <v/>
      </c>
      <c r="E81" s="115" t="str">
        <f ca="1">IF(Jan!B81="","",Jan!E81)</f>
        <v/>
      </c>
      <c r="F81" s="64"/>
      <c r="G81" s="115" t="str">
        <f ca="1">IF(B81="","",Jan!G81)</f>
        <v/>
      </c>
      <c r="H81" s="34" t="str">
        <f t="shared" si="13"/>
        <v/>
      </c>
      <c r="I81" s="126"/>
      <c r="J81" s="44">
        <f t="shared" si="14"/>
        <v>0</v>
      </c>
      <c r="K81" s="44" t="str">
        <f ca="1">IF(B81="","",IF(Jan!K81="",Feb!J81,Jan!K81+Feb!J81))</f>
        <v/>
      </c>
      <c r="L81" s="5"/>
      <c r="M81" s="44">
        <f t="shared" si="15"/>
        <v>0</v>
      </c>
      <c r="N81" s="44" t="str">
        <f ca="1">IF(B81="","",IF(Jan!N81="",Feb!M81,Jan!N81+Feb!M81))</f>
        <v/>
      </c>
      <c r="O81" s="5"/>
      <c r="P81" s="44">
        <f t="shared" si="16"/>
        <v>0</v>
      </c>
      <c r="Q81" s="44" t="str">
        <f ca="1">IF(B81="","",IF(Jan!Q81="",Feb!P81,Jan!Q81+Feb!P81))</f>
        <v/>
      </c>
      <c r="R81" s="5"/>
      <c r="S81" s="44">
        <f t="shared" si="17"/>
        <v>0</v>
      </c>
      <c r="T81" s="44" t="str">
        <f ca="1">IF(B81="","",IF(Jan!T81="",Feb!S81,Jan!T81+Feb!S81))</f>
        <v/>
      </c>
      <c r="U81" s="5"/>
      <c r="V81" s="44">
        <f t="shared" si="18"/>
        <v>0</v>
      </c>
      <c r="W81" s="44" t="str">
        <f ca="1">IF(B81="","",IF(Jan!W81="",Feb!V81,Jan!W81+Feb!V81))</f>
        <v/>
      </c>
      <c r="X81" s="65"/>
      <c r="Y81" s="65"/>
      <c r="Z81" s="65"/>
      <c r="AA81" s="65"/>
      <c r="AB81" s="18" t="e">
        <f t="shared" si="19"/>
        <v>#DIV/0!</v>
      </c>
    </row>
    <row r="82" spans="2:28" ht="15.75" customHeight="1">
      <c r="B82" s="121" t="str">
        <f ca="1">IF(Jan!B82="","",Jan!B82)</f>
        <v/>
      </c>
      <c r="C82" s="122" t="str">
        <f ca="1">IF(Jan!B82="","",Jan!C82)</f>
        <v/>
      </c>
      <c r="D82" s="115" t="str">
        <f ca="1">IF(B82="","",Jan!D82)</f>
        <v/>
      </c>
      <c r="E82" s="115" t="str">
        <f ca="1">IF(Jan!B82="","",Jan!E82)</f>
        <v/>
      </c>
      <c r="F82" s="64"/>
      <c r="G82" s="115" t="str">
        <f ca="1">IF(B82="","",Jan!G82)</f>
        <v/>
      </c>
      <c r="H82" s="34" t="str">
        <f t="shared" si="13"/>
        <v/>
      </c>
      <c r="I82" s="126"/>
      <c r="J82" s="44">
        <f t="shared" si="14"/>
        <v>0</v>
      </c>
      <c r="K82" s="44" t="str">
        <f ca="1">IF(B82="","",IF(Jan!K82="",Feb!J82,Jan!K82+Feb!J82))</f>
        <v/>
      </c>
      <c r="L82" s="5"/>
      <c r="M82" s="44">
        <f t="shared" si="15"/>
        <v>0</v>
      </c>
      <c r="N82" s="44" t="str">
        <f ca="1">IF(B82="","",IF(Jan!N82="",Feb!M82,Jan!N82+Feb!M82))</f>
        <v/>
      </c>
      <c r="O82" s="5"/>
      <c r="P82" s="44">
        <f t="shared" si="16"/>
        <v>0</v>
      </c>
      <c r="Q82" s="44" t="str">
        <f ca="1">IF(B82="","",IF(Jan!Q82="",Feb!P82,Jan!Q82+Feb!P82))</f>
        <v/>
      </c>
      <c r="R82" s="5"/>
      <c r="S82" s="44">
        <f t="shared" si="17"/>
        <v>0</v>
      </c>
      <c r="T82" s="44" t="str">
        <f ca="1">IF(B82="","",IF(Jan!T82="",Feb!S82,Jan!T82+Feb!S82))</f>
        <v/>
      </c>
      <c r="U82" s="5"/>
      <c r="V82" s="44">
        <f t="shared" si="18"/>
        <v>0</v>
      </c>
      <c r="W82" s="44" t="str">
        <f ca="1">IF(B82="","",IF(Jan!W82="",Feb!V82,Jan!W82+Feb!V82))</f>
        <v/>
      </c>
      <c r="X82" s="65"/>
      <c r="Y82" s="65"/>
      <c r="Z82" s="65"/>
      <c r="AA82" s="65"/>
      <c r="AB82" s="18" t="e">
        <f t="shared" si="19"/>
        <v>#DIV/0!</v>
      </c>
    </row>
    <row r="83" spans="2:28" ht="15.75" customHeight="1">
      <c r="B83" s="121" t="str">
        <f ca="1">IF(Jan!B83="","",Jan!B83)</f>
        <v/>
      </c>
      <c r="C83" s="122" t="str">
        <f ca="1">IF(Jan!B83="","",Jan!C83)</f>
        <v/>
      </c>
      <c r="D83" s="115" t="str">
        <f ca="1">IF(B83="","",Jan!D83)</f>
        <v/>
      </c>
      <c r="E83" s="115" t="str">
        <f ca="1">IF(Jan!B83="","",Jan!E83)</f>
        <v/>
      </c>
      <c r="F83" s="64"/>
      <c r="G83" s="115" t="str">
        <f ca="1">IF(B83="","",Jan!G83)</f>
        <v/>
      </c>
      <c r="H83" s="34" t="str">
        <f t="shared" si="13"/>
        <v/>
      </c>
      <c r="I83" s="126"/>
      <c r="J83" s="44">
        <f t="shared" si="14"/>
        <v>0</v>
      </c>
      <c r="K83" s="44" t="str">
        <f ca="1">IF(B83="","",IF(Jan!K83="",Feb!J83,Jan!K83+Feb!J83))</f>
        <v/>
      </c>
      <c r="L83" s="5"/>
      <c r="M83" s="44">
        <f t="shared" si="15"/>
        <v>0</v>
      </c>
      <c r="N83" s="44" t="str">
        <f ca="1">IF(B83="","",IF(Jan!N83="",Feb!M83,Jan!N83+Feb!M83))</f>
        <v/>
      </c>
      <c r="O83" s="5"/>
      <c r="P83" s="44">
        <f t="shared" si="16"/>
        <v>0</v>
      </c>
      <c r="Q83" s="44" t="str">
        <f ca="1">IF(B83="","",IF(Jan!Q83="",Feb!P83,Jan!Q83+Feb!P83))</f>
        <v/>
      </c>
      <c r="R83" s="5"/>
      <c r="S83" s="44">
        <f t="shared" si="17"/>
        <v>0</v>
      </c>
      <c r="T83" s="44" t="str">
        <f ca="1">IF(B83="","",IF(Jan!T83="",Feb!S83,Jan!T83+Feb!S83))</f>
        <v/>
      </c>
      <c r="U83" s="5"/>
      <c r="V83" s="44">
        <f t="shared" si="18"/>
        <v>0</v>
      </c>
      <c r="W83" s="44" t="str">
        <f ca="1">IF(B83="","",IF(Jan!W83="",Feb!V83,Jan!W83+Feb!V83))</f>
        <v/>
      </c>
      <c r="X83" s="65"/>
      <c r="Y83" s="65"/>
      <c r="Z83" s="65"/>
      <c r="AA83" s="65"/>
      <c r="AB83" s="18" t="e">
        <f t="shared" si="19"/>
        <v>#DIV/0!</v>
      </c>
    </row>
    <row r="84" spans="2:28" ht="15.75" customHeight="1">
      <c r="B84" s="121" t="str">
        <f ca="1">IF(Jan!B84="","",Jan!B84)</f>
        <v/>
      </c>
      <c r="C84" s="122" t="str">
        <f ca="1">IF(Jan!B84="","",Jan!C84)</f>
        <v/>
      </c>
      <c r="D84" s="115" t="str">
        <f ca="1">IF(B84="","",Jan!D84)</f>
        <v/>
      </c>
      <c r="E84" s="115" t="str">
        <f ca="1">IF(Jan!B84="","",Jan!E84)</f>
        <v/>
      </c>
      <c r="F84" s="64"/>
      <c r="G84" s="115" t="str">
        <f ca="1">IF(B84="","",Jan!G84)</f>
        <v/>
      </c>
      <c r="H84" s="34" t="str">
        <f t="shared" si="13"/>
        <v/>
      </c>
      <c r="I84" s="126"/>
      <c r="J84" s="44">
        <f t="shared" si="14"/>
        <v>0</v>
      </c>
      <c r="K84" s="44" t="str">
        <f ca="1">IF(B84="","",IF(Jan!K84="",Feb!J84,Jan!K84+Feb!J84))</f>
        <v/>
      </c>
      <c r="L84" s="5"/>
      <c r="M84" s="44">
        <f t="shared" si="15"/>
        <v>0</v>
      </c>
      <c r="N84" s="44" t="str">
        <f ca="1">IF(B84="","",IF(Jan!N84="",Feb!M84,Jan!N84+Feb!M84))</f>
        <v/>
      </c>
      <c r="O84" s="5"/>
      <c r="P84" s="44">
        <f t="shared" si="16"/>
        <v>0</v>
      </c>
      <c r="Q84" s="44" t="str">
        <f ca="1">IF(B84="","",IF(Jan!Q84="",Feb!P84,Jan!Q84+Feb!P84))</f>
        <v/>
      </c>
      <c r="R84" s="5"/>
      <c r="S84" s="44">
        <f t="shared" si="17"/>
        <v>0</v>
      </c>
      <c r="T84" s="44" t="str">
        <f ca="1">IF(B84="","",IF(Jan!T84="",Feb!S84,Jan!T84+Feb!S84))</f>
        <v/>
      </c>
      <c r="U84" s="5"/>
      <c r="V84" s="44">
        <f t="shared" si="18"/>
        <v>0</v>
      </c>
      <c r="W84" s="44" t="str">
        <f ca="1">IF(B84="","",IF(Jan!W84="",Feb!V84,Jan!W84+Feb!V84))</f>
        <v/>
      </c>
      <c r="X84" s="65"/>
      <c r="Y84" s="65"/>
      <c r="Z84" s="65"/>
      <c r="AA84" s="65"/>
      <c r="AB84" s="18" t="e">
        <f t="shared" si="19"/>
        <v>#DIV/0!</v>
      </c>
    </row>
    <row r="85" spans="2:28" ht="15.75" customHeight="1">
      <c r="B85" s="121" t="str">
        <f ca="1">IF(Jan!B85="","",Jan!B85)</f>
        <v/>
      </c>
      <c r="C85" s="122" t="str">
        <f ca="1">IF(Jan!B85="","",Jan!C85)</f>
        <v/>
      </c>
      <c r="D85" s="115" t="str">
        <f ca="1">IF(B85="","",Jan!D85)</f>
        <v/>
      </c>
      <c r="E85" s="115" t="str">
        <f ca="1">IF(Jan!B85="","",Jan!E85)</f>
        <v/>
      </c>
      <c r="F85" s="64"/>
      <c r="G85" s="115" t="str">
        <f ca="1">IF(B85="","",Jan!G85)</f>
        <v/>
      </c>
      <c r="H85" s="34" t="str">
        <f t="shared" si="13"/>
        <v/>
      </c>
      <c r="I85" s="126"/>
      <c r="J85" s="44">
        <f t="shared" si="14"/>
        <v>0</v>
      </c>
      <c r="K85" s="44" t="str">
        <f ca="1">IF(B85="","",IF(Jan!K85="",Feb!J85,Jan!K85+Feb!J85))</f>
        <v/>
      </c>
      <c r="L85" s="5"/>
      <c r="M85" s="44">
        <f t="shared" si="15"/>
        <v>0</v>
      </c>
      <c r="N85" s="44" t="str">
        <f ca="1">IF(B85="","",IF(Jan!N85="",Feb!M85,Jan!N85+Feb!M85))</f>
        <v/>
      </c>
      <c r="O85" s="5"/>
      <c r="P85" s="44">
        <f t="shared" si="16"/>
        <v>0</v>
      </c>
      <c r="Q85" s="44" t="str">
        <f ca="1">IF(B85="","",IF(Jan!Q85="",Feb!P85,Jan!Q85+Feb!P85))</f>
        <v/>
      </c>
      <c r="R85" s="5"/>
      <c r="S85" s="44">
        <f t="shared" si="17"/>
        <v>0</v>
      </c>
      <c r="T85" s="44" t="str">
        <f ca="1">IF(B85="","",IF(Jan!T85="",Feb!S85,Jan!T85+Feb!S85))</f>
        <v/>
      </c>
      <c r="U85" s="5"/>
      <c r="V85" s="44">
        <f t="shared" si="18"/>
        <v>0</v>
      </c>
      <c r="W85" s="44" t="str">
        <f ca="1">IF(B85="","",IF(Jan!W85="",Feb!V85,Jan!W85+Feb!V85))</f>
        <v/>
      </c>
      <c r="X85" s="65"/>
      <c r="Y85" s="65"/>
      <c r="Z85" s="65"/>
      <c r="AA85" s="65"/>
      <c r="AB85" s="18" t="e">
        <f t="shared" si="19"/>
        <v>#DIV/0!</v>
      </c>
    </row>
    <row r="86" spans="2:28" ht="15.75" customHeight="1">
      <c r="B86" s="121" t="str">
        <f ca="1">IF(Jan!B86="","",Jan!B86)</f>
        <v/>
      </c>
      <c r="C86" s="122" t="str">
        <f ca="1">IF(Jan!B86="","",Jan!C86)</f>
        <v/>
      </c>
      <c r="D86" s="115" t="str">
        <f ca="1">IF(B86="","",Jan!D86)</f>
        <v/>
      </c>
      <c r="E86" s="115" t="str">
        <f ca="1">IF(Jan!B86="","",Jan!E86)</f>
        <v/>
      </c>
      <c r="F86" s="64"/>
      <c r="G86" s="115" t="str">
        <f ca="1">IF(B86="","",Jan!G86)</f>
        <v/>
      </c>
      <c r="H86" s="34" t="str">
        <f t="shared" si="13"/>
        <v/>
      </c>
      <c r="I86" s="126"/>
      <c r="J86" s="44">
        <f t="shared" si="14"/>
        <v>0</v>
      </c>
      <c r="K86" s="44" t="str">
        <f ca="1">IF(B86="","",IF(Jan!K86="",Feb!J86,Jan!K86+Feb!J86))</f>
        <v/>
      </c>
      <c r="L86" s="5"/>
      <c r="M86" s="44">
        <f t="shared" si="15"/>
        <v>0</v>
      </c>
      <c r="N86" s="44" t="str">
        <f ca="1">IF(B86="","",IF(Jan!N86="",Feb!M86,Jan!N86+Feb!M86))</f>
        <v/>
      </c>
      <c r="O86" s="5"/>
      <c r="P86" s="44">
        <f t="shared" si="16"/>
        <v>0</v>
      </c>
      <c r="Q86" s="44" t="str">
        <f ca="1">IF(B86="","",IF(Jan!Q86="",Feb!P86,Jan!Q86+Feb!P86))</f>
        <v/>
      </c>
      <c r="R86" s="5"/>
      <c r="S86" s="44">
        <f t="shared" si="17"/>
        <v>0</v>
      </c>
      <c r="T86" s="44" t="str">
        <f ca="1">IF(B86="","",IF(Jan!T86="",Feb!S86,Jan!T86+Feb!S86))</f>
        <v/>
      </c>
      <c r="U86" s="5"/>
      <c r="V86" s="44">
        <f t="shared" si="18"/>
        <v>0</v>
      </c>
      <c r="W86" s="44" t="str">
        <f ca="1">IF(B86="","",IF(Jan!W86="",Feb!V86,Jan!W86+Feb!V86))</f>
        <v/>
      </c>
      <c r="X86" s="65"/>
      <c r="Y86" s="65"/>
      <c r="Z86" s="65"/>
      <c r="AA86" s="65"/>
      <c r="AB86" s="18" t="e">
        <f t="shared" si="19"/>
        <v>#DIV/0!</v>
      </c>
    </row>
    <row r="87" spans="2:28" ht="15.75" customHeight="1">
      <c r="B87" s="121" t="str">
        <f ca="1">IF(Jan!B87="","",Jan!B87)</f>
        <v/>
      </c>
      <c r="C87" s="122" t="str">
        <f ca="1">IF(Jan!B87="","",Jan!C87)</f>
        <v/>
      </c>
      <c r="D87" s="115" t="str">
        <f ca="1">IF(B87="","",Jan!D87)</f>
        <v/>
      </c>
      <c r="E87" s="115" t="str">
        <f ca="1">IF(Jan!B87="","",Jan!E87)</f>
        <v/>
      </c>
      <c r="F87" s="64"/>
      <c r="G87" s="115" t="str">
        <f ca="1">IF(B87="","",Jan!G87)</f>
        <v/>
      </c>
      <c r="H87" s="34" t="str">
        <f t="shared" si="13"/>
        <v/>
      </c>
      <c r="I87" s="126"/>
      <c r="J87" s="44">
        <f t="shared" si="14"/>
        <v>0</v>
      </c>
      <c r="K87" s="44" t="str">
        <f ca="1">IF(B87="","",IF(Jan!K87="",Feb!J87,Jan!K87+Feb!J87))</f>
        <v/>
      </c>
      <c r="L87" s="5"/>
      <c r="M87" s="44">
        <f t="shared" si="15"/>
        <v>0</v>
      </c>
      <c r="N87" s="44" t="str">
        <f ca="1">IF(B87="","",IF(Jan!N87="",Feb!M87,Jan!N87+Feb!M87))</f>
        <v/>
      </c>
      <c r="O87" s="5"/>
      <c r="P87" s="44">
        <f t="shared" si="16"/>
        <v>0</v>
      </c>
      <c r="Q87" s="44" t="str">
        <f ca="1">IF(B87="","",IF(Jan!Q87="",Feb!P87,Jan!Q87+Feb!P87))</f>
        <v/>
      </c>
      <c r="R87" s="5"/>
      <c r="S87" s="44">
        <f t="shared" si="17"/>
        <v>0</v>
      </c>
      <c r="T87" s="44" t="str">
        <f ca="1">IF(B87="","",IF(Jan!T87="",Feb!S87,Jan!T87+Feb!S87))</f>
        <v/>
      </c>
      <c r="U87" s="5"/>
      <c r="V87" s="44">
        <f t="shared" si="18"/>
        <v>0</v>
      </c>
      <c r="W87" s="44" t="str">
        <f ca="1">IF(B87="","",IF(Jan!W87="",Feb!V87,Jan!W87+Feb!V87))</f>
        <v/>
      </c>
      <c r="X87" s="65"/>
      <c r="Y87" s="65"/>
      <c r="Z87" s="65"/>
      <c r="AA87" s="65"/>
      <c r="AB87" s="18" t="e">
        <f t="shared" si="19"/>
        <v>#DIV/0!</v>
      </c>
    </row>
    <row r="88" spans="2:28" ht="15.75" customHeight="1">
      <c r="B88" s="121" t="str">
        <f ca="1">IF(Jan!B88="","",Jan!B88)</f>
        <v/>
      </c>
      <c r="C88" s="122" t="str">
        <f ca="1">IF(Jan!B88="","",Jan!C88)</f>
        <v/>
      </c>
      <c r="D88" s="115" t="str">
        <f ca="1">IF(B88="","",Jan!D88)</f>
        <v/>
      </c>
      <c r="E88" s="115" t="str">
        <f ca="1">IF(Jan!B88="","",Jan!E88)</f>
        <v/>
      </c>
      <c r="F88" s="64"/>
      <c r="G88" s="115" t="str">
        <f ca="1">IF(B88="","",Jan!G88)</f>
        <v/>
      </c>
      <c r="H88" s="34" t="str">
        <f t="shared" si="13"/>
        <v/>
      </c>
      <c r="I88" s="126"/>
      <c r="J88" s="44">
        <f t="shared" si="14"/>
        <v>0</v>
      </c>
      <c r="K88" s="44" t="str">
        <f ca="1">IF(B88="","",IF(Jan!K88="",Feb!J88,Jan!K88+Feb!J88))</f>
        <v/>
      </c>
      <c r="L88" s="5"/>
      <c r="M88" s="44">
        <f t="shared" si="15"/>
        <v>0</v>
      </c>
      <c r="N88" s="44" t="str">
        <f ca="1">IF(B88="","",IF(Jan!N88="",Feb!M88,Jan!N88+Feb!M88))</f>
        <v/>
      </c>
      <c r="O88" s="5"/>
      <c r="P88" s="44">
        <f t="shared" si="16"/>
        <v>0</v>
      </c>
      <c r="Q88" s="44" t="str">
        <f ca="1">IF(B88="","",IF(Jan!Q88="",Feb!P88,Jan!Q88+Feb!P88))</f>
        <v/>
      </c>
      <c r="R88" s="5"/>
      <c r="S88" s="44">
        <f t="shared" si="17"/>
        <v>0</v>
      </c>
      <c r="T88" s="44" t="str">
        <f ca="1">IF(B88="","",IF(Jan!T88="",Feb!S88,Jan!T88+Feb!S88))</f>
        <v/>
      </c>
      <c r="U88" s="5"/>
      <c r="V88" s="44">
        <f t="shared" si="18"/>
        <v>0</v>
      </c>
      <c r="W88" s="44" t="str">
        <f ca="1">IF(B88="","",IF(Jan!W88="",Feb!V88,Jan!W88+Feb!V88))</f>
        <v/>
      </c>
      <c r="X88" s="65"/>
      <c r="Y88" s="65"/>
      <c r="Z88" s="65"/>
      <c r="AA88" s="65"/>
      <c r="AB88" s="18" t="e">
        <f t="shared" si="19"/>
        <v>#DIV/0!</v>
      </c>
    </row>
    <row r="89" spans="2:28" ht="15.75" customHeight="1">
      <c r="B89" s="121" t="str">
        <f ca="1">IF(Jan!B89="","",Jan!B89)</f>
        <v/>
      </c>
      <c r="C89" s="122" t="str">
        <f ca="1">IF(Jan!B89="","",Jan!C89)</f>
        <v/>
      </c>
      <c r="D89" s="115" t="str">
        <f ca="1">IF(B89="","",Jan!D89)</f>
        <v/>
      </c>
      <c r="E89" s="115" t="str">
        <f ca="1">IF(Jan!B89="","",Jan!E89)</f>
        <v/>
      </c>
      <c r="F89" s="64"/>
      <c r="G89" s="115" t="str">
        <f ca="1">IF(B89="","",Jan!G89)</f>
        <v/>
      </c>
      <c r="H89" s="34" t="str">
        <f t="shared" si="13"/>
        <v/>
      </c>
      <c r="I89" s="126"/>
      <c r="J89" s="44">
        <f t="shared" si="14"/>
        <v>0</v>
      </c>
      <c r="K89" s="44" t="str">
        <f ca="1">IF(B89="","",IF(Jan!K89="",Feb!J89,Jan!K89+Feb!J89))</f>
        <v/>
      </c>
      <c r="L89" s="5"/>
      <c r="M89" s="44">
        <f t="shared" si="15"/>
        <v>0</v>
      </c>
      <c r="N89" s="44" t="str">
        <f ca="1">IF(B89="","",IF(Jan!N89="",Feb!M89,Jan!N89+Feb!M89))</f>
        <v/>
      </c>
      <c r="O89" s="5"/>
      <c r="P89" s="44">
        <f t="shared" si="16"/>
        <v>0</v>
      </c>
      <c r="Q89" s="44" t="str">
        <f ca="1">IF(B89="","",IF(Jan!Q89="",Feb!P89,Jan!Q89+Feb!P89))</f>
        <v/>
      </c>
      <c r="R89" s="5"/>
      <c r="S89" s="44">
        <f t="shared" si="17"/>
        <v>0</v>
      </c>
      <c r="T89" s="44" t="str">
        <f ca="1">IF(B89="","",IF(Jan!T89="",Feb!S89,Jan!T89+Feb!S89))</f>
        <v/>
      </c>
      <c r="U89" s="5"/>
      <c r="V89" s="44">
        <f t="shared" si="18"/>
        <v>0</v>
      </c>
      <c r="W89" s="44" t="str">
        <f ca="1">IF(B89="","",IF(Jan!W89="",Feb!V89,Jan!W89+Feb!V89))</f>
        <v/>
      </c>
      <c r="X89" s="65"/>
      <c r="Y89" s="65"/>
      <c r="Z89" s="65"/>
      <c r="AA89" s="65"/>
      <c r="AB89" s="18" t="e">
        <f t="shared" si="19"/>
        <v>#DIV/0!</v>
      </c>
    </row>
    <row r="90" spans="2:28" ht="15.75" customHeight="1">
      <c r="B90" s="123" t="str">
        <f ca="1">IF(Jan!B90="","",Jan!B90)</f>
        <v/>
      </c>
      <c r="C90" s="124" t="str">
        <f ca="1">IF(Jan!B90="","",Jan!C90)</f>
        <v/>
      </c>
      <c r="D90" s="116" t="str">
        <f ca="1">IF(B90="","",Jan!D90)</f>
        <v/>
      </c>
      <c r="E90" s="116" t="str">
        <f ca="1">IF(Jan!B90="","",Jan!E90)</f>
        <v/>
      </c>
      <c r="F90" s="64"/>
      <c r="G90" s="116" t="str">
        <f ca="1">IF(B90="","",Jan!G90)</f>
        <v/>
      </c>
      <c r="H90" s="42" t="str">
        <f t="shared" si="13"/>
        <v/>
      </c>
      <c r="I90" s="126"/>
      <c r="J90" s="44">
        <f t="shared" si="14"/>
        <v>0</v>
      </c>
      <c r="K90" s="44" t="str">
        <f ca="1">IF(B90="","",IF(Jan!K90="",Feb!J90,Jan!K90+Feb!J90))</f>
        <v/>
      </c>
      <c r="L90" s="5"/>
      <c r="M90" s="44">
        <f t="shared" si="15"/>
        <v>0</v>
      </c>
      <c r="N90" s="44" t="str">
        <f ca="1">IF(B90="","",IF(Jan!N90="",Feb!M90,Jan!N90+Feb!M90))</f>
        <v/>
      </c>
      <c r="O90" s="5"/>
      <c r="P90" s="44">
        <f t="shared" si="16"/>
        <v>0</v>
      </c>
      <c r="Q90" s="44" t="str">
        <f ca="1">IF(B90="","",IF(Jan!Q90="",Feb!P90,Jan!Q90+Feb!P90))</f>
        <v/>
      </c>
      <c r="R90" s="5"/>
      <c r="S90" s="44">
        <f t="shared" si="17"/>
        <v>0</v>
      </c>
      <c r="T90" s="44" t="str">
        <f ca="1">IF(B90="","",IF(Jan!T90="",Feb!S90,Jan!T90+Feb!S90))</f>
        <v/>
      </c>
      <c r="U90" s="5"/>
      <c r="V90" s="44">
        <f t="shared" si="18"/>
        <v>0</v>
      </c>
      <c r="W90" s="44" t="str">
        <f ca="1">IF(B90="","",IF(Jan!W90="",Feb!V90,Jan!W90+Feb!V90))</f>
        <v/>
      </c>
      <c r="X90" s="65"/>
      <c r="Y90" s="65"/>
      <c r="Z90" s="65"/>
      <c r="AA90" s="65"/>
      <c r="AB90" s="18" t="e">
        <f t="shared" si="19"/>
        <v>#DIV/0!</v>
      </c>
    </row>
    <row r="91" spans="2:28" ht="15.75" customHeight="1">
      <c r="B91" s="18"/>
      <c r="C91" s="18"/>
      <c r="D91" s="18"/>
      <c r="E91" s="18"/>
      <c r="F91" s="18"/>
      <c r="G91" s="18"/>
      <c r="H91" s="18"/>
      <c r="I91" s="18"/>
      <c r="J91" s="18"/>
      <c r="K91" s="18"/>
      <c r="L91" s="18"/>
      <c r="M91" s="18"/>
      <c r="N91" s="18"/>
      <c r="O91" s="18"/>
      <c r="P91" s="18"/>
      <c r="Q91" s="18"/>
      <c r="R91" s="18"/>
      <c r="S91" s="18"/>
      <c r="T91" s="18"/>
      <c r="U91" s="18"/>
      <c r="V91" s="18"/>
      <c r="W91" s="18"/>
      <c r="X91" s="18"/>
      <c r="Y91" s="18"/>
      <c r="Z91" s="18"/>
      <c r="AA91" s="18"/>
    </row>
    <row r="92" spans="2:28" ht="15.75" customHeight="1">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row>
    <row r="93" spans="2:28" ht="15.75" customHeight="1">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row>
    <row r="94" spans="2:28" ht="15.75" customHeight="1">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row>
    <row r="95" spans="2:28" ht="15.75" customHeight="1">
      <c r="B95" s="18"/>
      <c r="C95" s="18"/>
      <c r="D95" s="18"/>
      <c r="E95" s="18"/>
      <c r="F95" s="18"/>
      <c r="G95" s="18"/>
      <c r="H95" s="18"/>
      <c r="I95" s="18"/>
      <c r="J95" s="18"/>
      <c r="K95" s="18"/>
      <c r="L95" s="18"/>
      <c r="M95" s="18"/>
      <c r="N95" s="18"/>
      <c r="O95" s="18"/>
      <c r="P95" s="18"/>
      <c r="Q95" s="18"/>
      <c r="R95" s="18"/>
      <c r="S95" s="18"/>
      <c r="T95" s="18"/>
      <c r="U95" s="18"/>
      <c r="V95" s="18"/>
      <c r="W95" s="18"/>
      <c r="X95" s="18"/>
      <c r="Y95" s="18"/>
      <c r="Z95" s="18"/>
      <c r="AA95" s="18"/>
    </row>
    <row r="96" spans="2:28" ht="15.75" customHeight="1">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row>
    <row r="97" spans="2:27" ht="15.75" customHeight="1">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row>
    <row r="98" spans="2:27" ht="15.75" customHeight="1">
      <c r="B98" s="18"/>
      <c r="C98" s="18"/>
      <c r="D98" s="18"/>
      <c r="E98" s="18"/>
      <c r="F98" s="18"/>
      <c r="G98" s="18"/>
      <c r="H98" s="18"/>
      <c r="I98" s="18"/>
      <c r="J98" s="18"/>
      <c r="K98" s="18"/>
      <c r="L98" s="18"/>
      <c r="M98" s="18"/>
      <c r="N98" s="18"/>
      <c r="O98" s="18"/>
      <c r="P98" s="18"/>
      <c r="Q98" s="18"/>
      <c r="R98" s="18"/>
      <c r="S98" s="18"/>
      <c r="T98" s="18"/>
      <c r="U98" s="18"/>
      <c r="V98" s="18"/>
      <c r="W98" s="18"/>
      <c r="X98" s="18"/>
      <c r="Y98" s="18"/>
      <c r="Z98" s="18"/>
      <c r="AA98" s="18"/>
    </row>
    <row r="99" spans="2:27" ht="15.75" customHeight="1">
      <c r="B99" s="18"/>
      <c r="C99" s="18"/>
      <c r="D99" s="18"/>
      <c r="E99" s="18"/>
      <c r="F99" s="18"/>
      <c r="G99" s="18"/>
      <c r="H99" s="18"/>
      <c r="I99" s="18"/>
      <c r="J99" s="18"/>
      <c r="K99" s="18"/>
      <c r="L99" s="18"/>
      <c r="M99" s="18"/>
      <c r="N99" s="18"/>
      <c r="O99" s="18"/>
      <c r="P99" s="18"/>
      <c r="Q99" s="18"/>
      <c r="R99" s="18"/>
      <c r="S99" s="18"/>
      <c r="T99" s="18"/>
      <c r="U99" s="18"/>
      <c r="V99" s="18"/>
      <c r="W99" s="18"/>
      <c r="X99" s="18"/>
      <c r="Y99" s="18"/>
      <c r="Z99" s="18"/>
      <c r="AA99" s="18"/>
    </row>
    <row r="100" spans="2:27" ht="15.75" customHeight="1">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row>
    <row r="101" spans="2:27" ht="15.75" customHeight="1">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row>
    <row r="102" spans="2:27" ht="15.75" customHeight="1">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row>
    <row r="103" spans="2:27" ht="15.75" customHeight="1">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row>
    <row r="104" spans="2:27" ht="15.75" customHeight="1">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row>
    <row r="105" spans="2:27" ht="15.75" customHeight="1">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row>
    <row r="106" spans="2:27" ht="15.75" customHeight="1">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row>
    <row r="107" spans="2:27" ht="15.75" customHeight="1">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row>
    <row r="108" spans="2:27" ht="15.75" customHeight="1">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row>
    <row r="109" spans="2:27" ht="15.75" customHeight="1">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row>
    <row r="110" spans="2:27" ht="15.75" customHeight="1">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row>
    <row r="111" spans="2:27" ht="15.75"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row>
    <row r="112" spans="2:27" ht="15.75"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sheetData>
  <mergeCells count="11">
    <mergeCell ref="F6:F7"/>
    <mergeCell ref="B6:B7"/>
    <mergeCell ref="C6:C7"/>
    <mergeCell ref="D6:D7"/>
    <mergeCell ref="E6:E7"/>
    <mergeCell ref="H6:H7"/>
    <mergeCell ref="AA6:AA7"/>
    <mergeCell ref="X6:X7"/>
    <mergeCell ref="Y6:Z6"/>
    <mergeCell ref="I6:W6"/>
    <mergeCell ref="G6:G7"/>
  </mergeCells>
  <phoneticPr fontId="0" type="noConversion"/>
  <conditionalFormatting sqref="R15">
    <cfRule type="expression" dxfId="1825" priority="1" stopIfTrue="1">
      <formula>-IF($AB$15&lt;0.02,TRUE)</formula>
    </cfRule>
    <cfRule type="expression" dxfId="1824" priority="2" stopIfTrue="1">
      <formula>-IF($AB$15&gt;3,TRUE)</formula>
    </cfRule>
  </conditionalFormatting>
  <conditionalFormatting sqref="R16">
    <cfRule type="expression" dxfId="1823" priority="3" stopIfTrue="1">
      <formula>-IF($AB$16&lt;0.02,TRUE)</formula>
    </cfRule>
    <cfRule type="expression" dxfId="1822" priority="4" stopIfTrue="1">
      <formula>-IF($AB$16&gt;3,TRUE)</formula>
    </cfRule>
  </conditionalFormatting>
  <conditionalFormatting sqref="R18">
    <cfRule type="expression" dxfId="1821" priority="5" stopIfTrue="1">
      <formula>-IF($AB$18&lt;0.02,TRUE)</formula>
    </cfRule>
    <cfRule type="expression" dxfId="1820" priority="6" stopIfTrue="1">
      <formula>-IF($AB$18&gt;3,TRUE)</formula>
    </cfRule>
  </conditionalFormatting>
  <conditionalFormatting sqref="R19">
    <cfRule type="expression" dxfId="1819" priority="7" stopIfTrue="1">
      <formula>-IF($AB$19&lt;0.02,TRUE)</formula>
    </cfRule>
    <cfRule type="expression" dxfId="1818" priority="8" stopIfTrue="1">
      <formula>-IF($AB$19&gt;3,TRUE)</formula>
    </cfRule>
  </conditionalFormatting>
  <conditionalFormatting sqref="R20">
    <cfRule type="expression" dxfId="1817" priority="9" stopIfTrue="1">
      <formula>-IF($AB$20&lt;0.02,TRUE)</formula>
    </cfRule>
    <cfRule type="expression" dxfId="1816" priority="10" stopIfTrue="1">
      <formula>-IF($AB$20&gt;3,TRUE)</formula>
    </cfRule>
  </conditionalFormatting>
  <conditionalFormatting sqref="R21">
    <cfRule type="expression" dxfId="1815" priority="11" stopIfTrue="1">
      <formula>-IF($AB$21&lt;0.02,TRUE)</formula>
    </cfRule>
    <cfRule type="expression" dxfId="1814" priority="12" stopIfTrue="1">
      <formula>-IF($AB$21&gt;3,TRUE)</formula>
    </cfRule>
  </conditionalFormatting>
  <conditionalFormatting sqref="R22">
    <cfRule type="expression" dxfId="1813" priority="13" stopIfTrue="1">
      <formula>-IF($AB$22&lt;0.02,TRUE)</formula>
    </cfRule>
    <cfRule type="expression" dxfId="1812" priority="14" stopIfTrue="1">
      <formula>-IF($AB$22&gt;3,TRUE)</formula>
    </cfRule>
  </conditionalFormatting>
  <conditionalFormatting sqref="R23">
    <cfRule type="expression" dxfId="1811" priority="15" stopIfTrue="1">
      <formula>-IF($AB$23&lt;0.02,TRUE)</formula>
    </cfRule>
    <cfRule type="expression" dxfId="1810" priority="16" stopIfTrue="1">
      <formula>-IF($AB$23&gt;3,TRUE)</formula>
    </cfRule>
  </conditionalFormatting>
  <conditionalFormatting sqref="R24">
    <cfRule type="expression" dxfId="1809" priority="17" stopIfTrue="1">
      <formula>-IF($AB$24&lt;0.02,TRUE)</formula>
    </cfRule>
    <cfRule type="expression" dxfId="1808" priority="18" stopIfTrue="1">
      <formula>-IF($AB$24&gt;3,TRUE)</formula>
    </cfRule>
  </conditionalFormatting>
  <conditionalFormatting sqref="R25">
    <cfRule type="expression" dxfId="1807" priority="19" stopIfTrue="1">
      <formula>-IF($AB$25&lt;0.02,TRUE)</formula>
    </cfRule>
    <cfRule type="expression" dxfId="1806" priority="20" stopIfTrue="1">
      <formula>-IF($AB$25&gt;3,TRUE)</formula>
    </cfRule>
  </conditionalFormatting>
  <conditionalFormatting sqref="R26">
    <cfRule type="expression" dxfId="1805" priority="21" stopIfTrue="1">
      <formula>-IF($AB$26&lt;0.02,TRUE)</formula>
    </cfRule>
    <cfRule type="expression" dxfId="1804" priority="22" stopIfTrue="1">
      <formula>-IF($AB$26&gt;3,TRUE)</formula>
    </cfRule>
  </conditionalFormatting>
  <conditionalFormatting sqref="R27">
    <cfRule type="expression" dxfId="1803" priority="23" stopIfTrue="1">
      <formula>-IF($AB$27&lt;0.02,TRUE)</formula>
    </cfRule>
    <cfRule type="expression" dxfId="1802" priority="24" stopIfTrue="1">
      <formula>-IF($AB$27&gt;3,TRUE)</formula>
    </cfRule>
  </conditionalFormatting>
  <conditionalFormatting sqref="R17">
    <cfRule type="expression" dxfId="1801" priority="25" stopIfTrue="1">
      <formula>-IF($AB$17&lt;0.02,TRUE)</formula>
    </cfRule>
    <cfRule type="expression" dxfId="1800" priority="26" stopIfTrue="1">
      <formula>-IF($AB$17&gt;3,TRUE)</formula>
    </cfRule>
  </conditionalFormatting>
  <conditionalFormatting sqref="R28">
    <cfRule type="expression" dxfId="1799" priority="27" stopIfTrue="1">
      <formula>-IF($AB$28&lt;0.02,TRUE)</formula>
    </cfRule>
    <cfRule type="expression" dxfId="1798" priority="28" stopIfTrue="1">
      <formula>-IF($AB$28&gt;3,TRUE)</formula>
    </cfRule>
  </conditionalFormatting>
  <conditionalFormatting sqref="R29">
    <cfRule type="expression" dxfId="1797" priority="29" stopIfTrue="1">
      <formula>-IF($AB$29&lt;0.02,TRUE)</formula>
    </cfRule>
    <cfRule type="expression" dxfId="1796" priority="30" stopIfTrue="1">
      <formula>-IF($AB$29&gt;3,TRUE)</formula>
    </cfRule>
  </conditionalFormatting>
  <conditionalFormatting sqref="R30">
    <cfRule type="expression" dxfId="1795" priority="31" stopIfTrue="1">
      <formula>-IF($AB$30&lt;0.02,TRUE)</formula>
    </cfRule>
    <cfRule type="expression" dxfId="1794" priority="32" stopIfTrue="1">
      <formula>-IF($AB$30&gt;3,TRUE)</formula>
    </cfRule>
  </conditionalFormatting>
  <conditionalFormatting sqref="R31">
    <cfRule type="expression" dxfId="1793" priority="33" stopIfTrue="1">
      <formula>-IF($AB$31&lt;0.02,TRUE)</formula>
    </cfRule>
    <cfRule type="expression" dxfId="1792" priority="34" stopIfTrue="1">
      <formula>-IF($AB$31&gt;3,TRUE)</formula>
    </cfRule>
  </conditionalFormatting>
  <conditionalFormatting sqref="R32">
    <cfRule type="expression" dxfId="1791" priority="35" stopIfTrue="1">
      <formula>-IF($AB$32&lt;0.02,TRUE)</formula>
    </cfRule>
    <cfRule type="expression" dxfId="1790" priority="36" stopIfTrue="1">
      <formula>-IF($AB$32&gt;3,TRUE)</formula>
    </cfRule>
  </conditionalFormatting>
  <conditionalFormatting sqref="R33">
    <cfRule type="expression" dxfId="1789" priority="37" stopIfTrue="1">
      <formula>IF($AB$33&lt;0.02,TRUE)</formula>
    </cfRule>
    <cfRule type="expression" dxfId="1788" priority="38" stopIfTrue="1">
      <formula>IF($AB$33&gt;3,TRUE)</formula>
    </cfRule>
  </conditionalFormatting>
  <conditionalFormatting sqref="R34">
    <cfRule type="expression" dxfId="1787" priority="39" stopIfTrue="1">
      <formula>IF($AB$34&lt;0.02,TRUE)</formula>
    </cfRule>
    <cfRule type="expression" dxfId="1786" priority="40" stopIfTrue="1">
      <formula>IF($AB$34&gt;3,TRUE)</formula>
    </cfRule>
  </conditionalFormatting>
  <conditionalFormatting sqref="R35">
    <cfRule type="expression" dxfId="1785" priority="41" stopIfTrue="1">
      <formula>IF($AB$35&lt;0.02,TRUE)</formula>
    </cfRule>
    <cfRule type="expression" dxfId="1784" priority="42" stopIfTrue="1">
      <formula>IF($AB$35&gt;3,TRUE)</formula>
    </cfRule>
  </conditionalFormatting>
  <conditionalFormatting sqref="R36">
    <cfRule type="expression" dxfId="1783" priority="43" stopIfTrue="1">
      <formula>IF($AB$36&lt;0.02,TRUE)</formula>
    </cfRule>
    <cfRule type="expression" dxfId="1782" priority="44" stopIfTrue="1">
      <formula>IF($AB$36&gt;3,TRUE)</formula>
    </cfRule>
  </conditionalFormatting>
  <conditionalFormatting sqref="R37">
    <cfRule type="expression" dxfId="1781" priority="45" stopIfTrue="1">
      <formula>IF($AB$37&lt;0.02,TRUE)</formula>
    </cfRule>
    <cfRule type="expression" dxfId="1780" priority="46" stopIfTrue="1">
      <formula>IF($AB$37&gt;3,TRUE)</formula>
    </cfRule>
  </conditionalFormatting>
  <conditionalFormatting sqref="R38">
    <cfRule type="expression" dxfId="1779" priority="47" stopIfTrue="1">
      <formula>IF($AB$38&lt;0.02,TRUE)</formula>
    </cfRule>
    <cfRule type="expression" dxfId="1778" priority="48" stopIfTrue="1">
      <formula>IF($AB$38&gt;3,TRUE)</formula>
    </cfRule>
  </conditionalFormatting>
  <conditionalFormatting sqref="R39">
    <cfRule type="expression" dxfId="1777" priority="49" stopIfTrue="1">
      <formula>IF($AB$39&lt;0.02,TRUE)</formula>
    </cfRule>
    <cfRule type="expression" dxfId="1776" priority="50" stopIfTrue="1">
      <formula>IF($AB$39&gt;3,TRUE)</formula>
    </cfRule>
  </conditionalFormatting>
  <conditionalFormatting sqref="R40">
    <cfRule type="expression" dxfId="1775" priority="51" stopIfTrue="1">
      <formula>IF($AB$40&lt;0.02,TRUE)</formula>
    </cfRule>
    <cfRule type="expression" dxfId="1774" priority="52" stopIfTrue="1">
      <formula>IF($AB$40&gt;3,TRUE)</formula>
    </cfRule>
  </conditionalFormatting>
  <conditionalFormatting sqref="R41">
    <cfRule type="expression" dxfId="1773" priority="53" stopIfTrue="1">
      <formula>IF($AB$41&lt;0.02,TRUE)</formula>
    </cfRule>
    <cfRule type="expression" dxfId="1772" priority="54" stopIfTrue="1">
      <formula>IF($AB$41&gt;3,TRUE)</formula>
    </cfRule>
  </conditionalFormatting>
  <conditionalFormatting sqref="R42">
    <cfRule type="expression" dxfId="1771" priority="55" stopIfTrue="1">
      <formula>IF($AB$42&lt;0.02,TRUE)</formula>
    </cfRule>
    <cfRule type="expression" dxfId="1770" priority="56" stopIfTrue="1">
      <formula>IF($AB$42&gt;3,TRUE)</formula>
    </cfRule>
  </conditionalFormatting>
  <conditionalFormatting sqref="R43">
    <cfRule type="expression" dxfId="1769" priority="57" stopIfTrue="1">
      <formula>IF($AB$43&lt;0.02,TRUE)</formula>
    </cfRule>
    <cfRule type="expression" dxfId="1768" priority="58" stopIfTrue="1">
      <formula>IF($AB$43&gt;3,TRUE)</formula>
    </cfRule>
  </conditionalFormatting>
  <conditionalFormatting sqref="R44">
    <cfRule type="expression" dxfId="1767" priority="59" stopIfTrue="1">
      <formula>IF($AB$44&lt;0.02,TRUE)</formula>
    </cfRule>
    <cfRule type="expression" dxfId="1766" priority="60" stopIfTrue="1">
      <formula>IF($AB$44&gt;3,TRUE)</formula>
    </cfRule>
  </conditionalFormatting>
  <conditionalFormatting sqref="R45">
    <cfRule type="expression" dxfId="1765" priority="61" stopIfTrue="1">
      <formula>IF($AB$45&lt;0.02,TRUE)</formula>
    </cfRule>
    <cfRule type="expression" dxfId="1764" priority="62" stopIfTrue="1">
      <formula>IF($AB$45&gt;3,TRUE)</formula>
    </cfRule>
  </conditionalFormatting>
  <conditionalFormatting sqref="R46">
    <cfRule type="expression" dxfId="1763" priority="63" stopIfTrue="1">
      <formula>IF($AB$46&lt;0.02,TRUE)</formula>
    </cfRule>
    <cfRule type="expression" dxfId="1762" priority="64" stopIfTrue="1">
      <formula>IF($AB$46&gt;3,TRUE)</formula>
    </cfRule>
  </conditionalFormatting>
  <conditionalFormatting sqref="R47">
    <cfRule type="expression" dxfId="1761" priority="65" stopIfTrue="1">
      <formula>IF($AB$47&lt;0.02,TRUE)</formula>
    </cfRule>
    <cfRule type="expression" dxfId="1760" priority="66" stopIfTrue="1">
      <formula>IF($AB$47&gt;3,TRUE)</formula>
    </cfRule>
  </conditionalFormatting>
  <conditionalFormatting sqref="R48">
    <cfRule type="expression" dxfId="1759" priority="67" stopIfTrue="1">
      <formula>IF($AB$48&lt;0.02,TRUE)</formula>
    </cfRule>
    <cfRule type="expression" dxfId="1758" priority="68" stopIfTrue="1">
      <formula>IF($AB$48&gt;3,TRUE)</formula>
    </cfRule>
  </conditionalFormatting>
  <conditionalFormatting sqref="R49">
    <cfRule type="expression" dxfId="1757" priority="69" stopIfTrue="1">
      <formula>IF($AB$49&lt;0.02,TRUE)</formula>
    </cfRule>
    <cfRule type="expression" dxfId="1756" priority="70" stopIfTrue="1">
      <formula>IF($AB$49&gt;3,TRUE)</formula>
    </cfRule>
  </conditionalFormatting>
  <conditionalFormatting sqref="R50">
    <cfRule type="expression" dxfId="1755" priority="71" stopIfTrue="1">
      <formula>IF($AB$50&lt;0.02,TRUE)</formula>
    </cfRule>
    <cfRule type="expression" dxfId="1754" priority="72" stopIfTrue="1">
      <formula>IF($AB$50&gt;3,TRUE)</formula>
    </cfRule>
  </conditionalFormatting>
  <conditionalFormatting sqref="R51">
    <cfRule type="expression" dxfId="1753" priority="73" stopIfTrue="1">
      <formula>IF($AB$51&lt;0.02,TRUE)</formula>
    </cfRule>
    <cfRule type="expression" dxfId="1752" priority="74" stopIfTrue="1">
      <formula>IF($AB$51&gt;3,TRUE)</formula>
    </cfRule>
  </conditionalFormatting>
  <conditionalFormatting sqref="R52">
    <cfRule type="expression" dxfId="1751" priority="75" stopIfTrue="1">
      <formula>IF($AB$52&lt;0.02,TRUE)</formula>
    </cfRule>
    <cfRule type="expression" dxfId="1750" priority="76" stopIfTrue="1">
      <formula>IF($AB$52&gt;3,TRUE)</formula>
    </cfRule>
  </conditionalFormatting>
  <conditionalFormatting sqref="R53">
    <cfRule type="expression" dxfId="1749" priority="77" stopIfTrue="1">
      <formula>IF($AB$53&lt;0.02,TRUE)</formula>
    </cfRule>
    <cfRule type="expression" dxfId="1748" priority="78" stopIfTrue="1">
      <formula>IF($AB$53&gt;3,TRUE)</formula>
    </cfRule>
  </conditionalFormatting>
  <conditionalFormatting sqref="R54">
    <cfRule type="expression" dxfId="1747" priority="79" stopIfTrue="1">
      <formula>IF($AB$54&lt;0.02,TRUE)</formula>
    </cfRule>
    <cfRule type="expression" dxfId="1746" priority="80" stopIfTrue="1">
      <formula>IF($AB$54&gt;3,TRUE)</formula>
    </cfRule>
  </conditionalFormatting>
  <conditionalFormatting sqref="R55">
    <cfRule type="expression" dxfId="1745" priority="81" stopIfTrue="1">
      <formula>IF($AB$55&lt;0.02,TRUE)</formula>
    </cfRule>
    <cfRule type="expression" dxfId="1744" priority="82" stopIfTrue="1">
      <formula>IF($AB$55&gt;3,TRUE)</formula>
    </cfRule>
  </conditionalFormatting>
  <conditionalFormatting sqref="R56">
    <cfRule type="expression" dxfId="1743" priority="83" stopIfTrue="1">
      <formula>IF($AB$56&lt;0.02,TRUE)</formula>
    </cfRule>
    <cfRule type="expression" dxfId="1742" priority="84" stopIfTrue="1">
      <formula>IF($AB$56&gt;3,TRUE)</formula>
    </cfRule>
  </conditionalFormatting>
  <conditionalFormatting sqref="R57">
    <cfRule type="expression" dxfId="1741" priority="85" stopIfTrue="1">
      <formula>IF($AB$57&lt;0.02,TRUE)</formula>
    </cfRule>
    <cfRule type="expression" dxfId="1740" priority="86" stopIfTrue="1">
      <formula>IF($AB$57&gt;3,TRUE)</formula>
    </cfRule>
  </conditionalFormatting>
  <conditionalFormatting sqref="R58">
    <cfRule type="expression" dxfId="1739" priority="87" stopIfTrue="1">
      <formula>IF($AB$58&lt;0.02,TRUE)</formula>
    </cfRule>
    <cfRule type="expression" dxfId="1738" priority="88" stopIfTrue="1">
      <formula>IF($AB$58&gt;3,TRUE)</formula>
    </cfRule>
  </conditionalFormatting>
  <conditionalFormatting sqref="R59">
    <cfRule type="expression" dxfId="1737" priority="89" stopIfTrue="1">
      <formula>IF($AB$59&lt;0.02,TRUE)</formula>
    </cfRule>
    <cfRule type="expression" dxfId="1736" priority="90" stopIfTrue="1">
      <formula>IF($AB$59&gt;3,TRUE)</formula>
    </cfRule>
  </conditionalFormatting>
  <conditionalFormatting sqref="R60">
    <cfRule type="expression" dxfId="1735" priority="91" stopIfTrue="1">
      <formula>IF($AB$60&lt;0.02,TRUE)</formula>
    </cfRule>
    <cfRule type="expression" dxfId="1734" priority="92" stopIfTrue="1">
      <formula>IF($AB$60&gt;3,TRUE)</formula>
    </cfRule>
  </conditionalFormatting>
  <conditionalFormatting sqref="R61">
    <cfRule type="expression" dxfId="1733" priority="93" stopIfTrue="1">
      <formula>IF($AB$61&lt;0.02,TRUE)</formula>
    </cfRule>
    <cfRule type="expression" dxfId="1732" priority="94" stopIfTrue="1">
      <formula>IF($AB$61&gt;3,TRUE)</formula>
    </cfRule>
  </conditionalFormatting>
  <conditionalFormatting sqref="R62">
    <cfRule type="expression" dxfId="1731" priority="95" stopIfTrue="1">
      <formula>IF($AB$62&lt;0.02,TRUE)</formula>
    </cfRule>
    <cfRule type="expression" dxfId="1730" priority="96" stopIfTrue="1">
      <formula>IF($AB$62&gt;3,TRUE)</formula>
    </cfRule>
  </conditionalFormatting>
  <conditionalFormatting sqref="R63">
    <cfRule type="expression" dxfId="1729" priority="97" stopIfTrue="1">
      <formula>IF($AB$63&lt;0.02,TRUE)</formula>
    </cfRule>
    <cfRule type="expression" dxfId="1728" priority="98" stopIfTrue="1">
      <formula>IF($AB$63&gt;3,TRUE)</formula>
    </cfRule>
  </conditionalFormatting>
  <conditionalFormatting sqref="R64">
    <cfRule type="expression" dxfId="1727" priority="99" stopIfTrue="1">
      <formula>IF($AB$64&lt;0.02,TRUE)</formula>
    </cfRule>
    <cfRule type="expression" dxfId="1726" priority="100" stopIfTrue="1">
      <formula>IF($AB$64&gt;3,TRUE)</formula>
    </cfRule>
  </conditionalFormatting>
  <conditionalFormatting sqref="R65">
    <cfRule type="expression" dxfId="1725" priority="101" stopIfTrue="1">
      <formula>IF($AB$65&lt;0.02,TRUE)</formula>
    </cfRule>
    <cfRule type="expression" dxfId="1724" priority="102" stopIfTrue="1">
      <formula>IF($AB$65&gt;3,TRUE)</formula>
    </cfRule>
  </conditionalFormatting>
  <conditionalFormatting sqref="R66">
    <cfRule type="expression" dxfId="1723" priority="103" stopIfTrue="1">
      <formula>IF($AB$66&lt;0.02,TRUE)</formula>
    </cfRule>
    <cfRule type="expression" dxfId="1722" priority="104" stopIfTrue="1">
      <formula>IF($AB$66&gt;3,TRUE)</formula>
    </cfRule>
  </conditionalFormatting>
  <conditionalFormatting sqref="R67">
    <cfRule type="expression" dxfId="1721" priority="105" stopIfTrue="1">
      <formula>IF($AB$67&lt;0.02,TRUE)</formula>
    </cfRule>
    <cfRule type="expression" dxfId="1720" priority="106" stopIfTrue="1">
      <formula>IF($AB$67&gt;3,TRUE)</formula>
    </cfRule>
  </conditionalFormatting>
  <conditionalFormatting sqref="R68">
    <cfRule type="expression" dxfId="1719" priority="107" stopIfTrue="1">
      <formula>IF($AB$68&lt;0.02,TRUE)</formula>
    </cfRule>
    <cfRule type="expression" dxfId="1718" priority="108" stopIfTrue="1">
      <formula>IF($AB$68&gt;3,TRUE)</formula>
    </cfRule>
  </conditionalFormatting>
  <conditionalFormatting sqref="R69">
    <cfRule type="expression" dxfId="1717" priority="109" stopIfTrue="1">
      <formula>IF($AB$69&lt;0.02,TRUE)</formula>
    </cfRule>
    <cfRule type="expression" dxfId="1716" priority="110" stopIfTrue="1">
      <formula>IF($AB$69&gt;3,TRUE)</formula>
    </cfRule>
  </conditionalFormatting>
  <conditionalFormatting sqref="R70">
    <cfRule type="expression" dxfId="1715" priority="111" stopIfTrue="1">
      <formula>IF($AB$70&lt;0.02,TRUE)</formula>
    </cfRule>
    <cfRule type="expression" dxfId="1714" priority="112" stopIfTrue="1">
      <formula>IF($AB$70&gt;3,TRUE)</formula>
    </cfRule>
  </conditionalFormatting>
  <conditionalFormatting sqref="R71">
    <cfRule type="expression" dxfId="1713" priority="113" stopIfTrue="1">
      <formula>IF($AB$71&lt;0.02,TRUE)</formula>
    </cfRule>
    <cfRule type="expression" dxfId="1712" priority="114" stopIfTrue="1">
      <formula>IF($AB$71&gt;3,TRUE)</formula>
    </cfRule>
  </conditionalFormatting>
  <conditionalFormatting sqref="R72">
    <cfRule type="expression" dxfId="1711" priority="115" stopIfTrue="1">
      <formula>IF($AB$72&lt;0.02,TRUE)</formula>
    </cfRule>
    <cfRule type="expression" dxfId="1710" priority="116" stopIfTrue="1">
      <formula>IF($AB$72&gt;3,TRUE)</formula>
    </cfRule>
  </conditionalFormatting>
  <conditionalFormatting sqref="R73">
    <cfRule type="expression" dxfId="1709" priority="117" stopIfTrue="1">
      <formula>IF($AB$73&lt;0.02,TRUE)</formula>
    </cfRule>
    <cfRule type="expression" dxfId="1708" priority="118" stopIfTrue="1">
      <formula>IF($AB$73&gt;3,TRUE)</formula>
    </cfRule>
  </conditionalFormatting>
  <conditionalFormatting sqref="R74">
    <cfRule type="expression" dxfId="1707" priority="119" stopIfTrue="1">
      <formula>IF($AB$27&lt;0.02,TRUE)</formula>
    </cfRule>
    <cfRule type="expression" dxfId="1706" priority="120" stopIfTrue="1">
      <formula>IF($AB$74&gt;3,TRUE)</formula>
    </cfRule>
  </conditionalFormatting>
  <conditionalFormatting sqref="R75">
    <cfRule type="expression" dxfId="1705" priority="121" stopIfTrue="1">
      <formula>IF($AB$75&lt;0.02,TRUE)</formula>
    </cfRule>
    <cfRule type="expression" dxfId="1704" priority="122" stopIfTrue="1">
      <formula>IF($AB$75&gt;3,TRUE)</formula>
    </cfRule>
  </conditionalFormatting>
  <conditionalFormatting sqref="R76">
    <cfRule type="expression" dxfId="1703" priority="123" stopIfTrue="1">
      <formula>IF($AB$76&lt;0.02,TRUE)</formula>
    </cfRule>
    <cfRule type="expression" dxfId="1702" priority="124" stopIfTrue="1">
      <formula>IF($AB$76&gt;3,TRUE)</formula>
    </cfRule>
  </conditionalFormatting>
  <conditionalFormatting sqref="R77">
    <cfRule type="expression" dxfId="1701" priority="125" stopIfTrue="1">
      <formula>IF($AB$77&lt;0.02,TRUE)</formula>
    </cfRule>
    <cfRule type="expression" dxfId="1700" priority="126" stopIfTrue="1">
      <formula>IF($AB$77&gt;3,TRUE)</formula>
    </cfRule>
  </conditionalFormatting>
  <conditionalFormatting sqref="R78">
    <cfRule type="expression" dxfId="1699" priority="127" stopIfTrue="1">
      <formula>IF($AB$78&lt;0.02,TRUE)</formula>
    </cfRule>
    <cfRule type="expression" dxfId="1698" priority="128" stopIfTrue="1">
      <formula>IF($AB$78&gt;3,TRUE)</formula>
    </cfRule>
  </conditionalFormatting>
  <conditionalFormatting sqref="R79">
    <cfRule type="expression" dxfId="1697" priority="129" stopIfTrue="1">
      <formula>IF($AB$79&lt;0.02,TRUE)</formula>
    </cfRule>
    <cfRule type="expression" dxfId="1696" priority="130" stopIfTrue="1">
      <formula>IF($AB$79&gt;3,TRUE)</formula>
    </cfRule>
  </conditionalFormatting>
  <conditionalFormatting sqref="R80">
    <cfRule type="expression" dxfId="1695" priority="131" stopIfTrue="1">
      <formula>IF($AB$80&lt;0.02,TRUE)</formula>
    </cfRule>
    <cfRule type="expression" dxfId="1694" priority="132" stopIfTrue="1">
      <formula>IF($AB$80&gt;3,TRUE)</formula>
    </cfRule>
  </conditionalFormatting>
  <conditionalFormatting sqref="R81">
    <cfRule type="expression" dxfId="1693" priority="133" stopIfTrue="1">
      <formula>IF($AB$81&lt;0.02,TRUE)</formula>
    </cfRule>
    <cfRule type="expression" dxfId="1692" priority="134" stopIfTrue="1">
      <formula>IF($AB$81&gt;3,TRUE)</formula>
    </cfRule>
  </conditionalFormatting>
  <conditionalFormatting sqref="R82">
    <cfRule type="expression" dxfId="1691" priority="135" stopIfTrue="1">
      <formula>IF($AB$82&lt;0.02,TRUE)</formula>
    </cfRule>
    <cfRule type="expression" dxfId="1690" priority="136" stopIfTrue="1">
      <formula>IF($AB$82&gt;3,TRUE)</formula>
    </cfRule>
  </conditionalFormatting>
  <conditionalFormatting sqref="R83">
    <cfRule type="expression" dxfId="1689" priority="137" stopIfTrue="1">
      <formula>IF($AB$83&lt;0.02,TRUE)</formula>
    </cfRule>
    <cfRule type="expression" dxfId="1688" priority="138" stopIfTrue="1">
      <formula>IF($AB$83&gt;3,TRUE)</formula>
    </cfRule>
  </conditionalFormatting>
  <conditionalFormatting sqref="R84">
    <cfRule type="expression" dxfId="1687" priority="139" stopIfTrue="1">
      <formula>IF($AB$84&lt;0.02,TRUE)</formula>
    </cfRule>
    <cfRule type="expression" dxfId="1686" priority="140" stopIfTrue="1">
      <formula>IF($AB$84&gt;3,TRUE)</formula>
    </cfRule>
  </conditionalFormatting>
  <conditionalFormatting sqref="R85">
    <cfRule type="expression" dxfId="1685" priority="141" stopIfTrue="1">
      <formula>IF($AB$85&lt;0.02,TRUE)</formula>
    </cfRule>
    <cfRule type="expression" dxfId="1684" priority="142" stopIfTrue="1">
      <formula>IF($AB$85&gt;3,TRUE)</formula>
    </cfRule>
  </conditionalFormatting>
  <conditionalFormatting sqref="R86">
    <cfRule type="expression" dxfId="1683" priority="143" stopIfTrue="1">
      <formula>IF($AB$86&lt;0.02,TRUE)</formula>
    </cfRule>
    <cfRule type="expression" dxfId="1682" priority="144" stopIfTrue="1">
      <formula>IF($AB$86&gt;3,TRUE)</formula>
    </cfRule>
  </conditionalFormatting>
  <conditionalFormatting sqref="R87">
    <cfRule type="expression" dxfId="1681" priority="145" stopIfTrue="1">
      <formula>IF($AB$87&lt;0.02,TRUE)</formula>
    </cfRule>
    <cfRule type="expression" dxfId="1680" priority="146" stopIfTrue="1">
      <formula>IF($AB$87&gt;3,TRUE)</formula>
    </cfRule>
  </conditionalFormatting>
  <conditionalFormatting sqref="R88">
    <cfRule type="expression" dxfId="1679" priority="147" stopIfTrue="1">
      <formula>IF($AB$88&lt;0.02,TRUE)</formula>
    </cfRule>
    <cfRule type="expression" dxfId="1678" priority="148" stopIfTrue="1">
      <formula>IF($AB$88&gt;3,TRUE)</formula>
    </cfRule>
  </conditionalFormatting>
  <conditionalFormatting sqref="R89">
    <cfRule type="expression" dxfId="1677" priority="149" stopIfTrue="1">
      <formula>IF($AB$89&lt;0.02,TRUE)</formula>
    </cfRule>
    <cfRule type="expression" dxfId="1676" priority="150" stopIfTrue="1">
      <formula>IF($AB$89&gt;3,TRUE)</formula>
    </cfRule>
  </conditionalFormatting>
  <conditionalFormatting sqref="R90">
    <cfRule type="expression" dxfId="1675" priority="151" stopIfTrue="1">
      <formula>IF($AB$90&lt;0.02,TRUE)</formula>
    </cfRule>
    <cfRule type="expression" dxfId="1674" priority="152" stopIfTrue="1">
      <formula>IF($AB$90&gt;3,TRUE)</formula>
    </cfRule>
  </conditionalFormatting>
  <conditionalFormatting sqref="R8">
    <cfRule type="expression" dxfId="1673" priority="153" stopIfTrue="1">
      <formula>-IF($AB$8&lt;0.02,TRUE)</formula>
    </cfRule>
    <cfRule type="expression" dxfId="1672" priority="154" stopIfTrue="1">
      <formula>-IF($AB$8&gt;3,TRUE)</formula>
    </cfRule>
  </conditionalFormatting>
  <conditionalFormatting sqref="R9">
    <cfRule type="expression" dxfId="1671" priority="155" stopIfTrue="1">
      <formula>-IF($AB$9&lt;0.02,TRUE)</formula>
    </cfRule>
    <cfRule type="expression" dxfId="1670" priority="156" stopIfTrue="1">
      <formula>-IF($AB$9&gt;3,TRUE)</formula>
    </cfRule>
  </conditionalFormatting>
  <conditionalFormatting sqref="R10">
    <cfRule type="expression" dxfId="1669" priority="157" stopIfTrue="1">
      <formula>-IF($AB$10&lt;0.02,TRUE)</formula>
    </cfRule>
    <cfRule type="expression" dxfId="1668" priority="158" stopIfTrue="1">
      <formula>-IF($AB$10&gt;3,TRUE)</formula>
    </cfRule>
  </conditionalFormatting>
  <conditionalFormatting sqref="R11">
    <cfRule type="expression" dxfId="1667" priority="159" stopIfTrue="1">
      <formula>-IF($AB$11&lt;0.02,TRUE)</formula>
    </cfRule>
    <cfRule type="expression" dxfId="1666" priority="160" stopIfTrue="1">
      <formula>-IF($AB$11&gt;3,TRUE)</formula>
    </cfRule>
  </conditionalFormatting>
  <conditionalFormatting sqref="R13">
    <cfRule type="expression" dxfId="1665" priority="161" stopIfTrue="1">
      <formula>-IF($AB$13&lt;0.02,TRUE)</formula>
    </cfRule>
    <cfRule type="expression" dxfId="1664" priority="162" stopIfTrue="1">
      <formula>-IF($AB$13&gt;3,TRUE)</formula>
    </cfRule>
  </conditionalFormatting>
  <conditionalFormatting sqref="R14">
    <cfRule type="expression" dxfId="1663" priority="163" stopIfTrue="1">
      <formula>-IF($AB$14&lt;0.02,TRUE)</formula>
    </cfRule>
    <cfRule type="expression" dxfId="1662" priority="164" stopIfTrue="1">
      <formula>-IF($AB$14&gt;3,TRUE)</formula>
    </cfRule>
  </conditionalFormatting>
  <conditionalFormatting sqref="R12">
    <cfRule type="expression" dxfId="1661" priority="165" stopIfTrue="1">
      <formula>-IF($AB$12&lt;0.02,TRUE)</formula>
    </cfRule>
    <cfRule type="expression" dxfId="1660" priority="166" stopIfTrue="1">
      <formula>-IF($AB$12&gt;3,TRUE)</formula>
    </cfRule>
  </conditionalFormatting>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7.xml><?xml version="1.0" encoding="utf-8"?>
<worksheet xmlns="http://schemas.openxmlformats.org/spreadsheetml/2006/main" xmlns:r="http://schemas.openxmlformats.org/officeDocument/2006/relationships">
  <sheetPr codeName="Sheet7"/>
  <dimension ref="A1:AJ200"/>
  <sheetViews>
    <sheetView zoomScale="75" workbookViewId="0">
      <selection activeCell="R25" sqref="R25"/>
    </sheetView>
  </sheetViews>
  <sheetFormatPr defaultRowHeight="15.75" customHeight="1" zeroHeight="1"/>
  <cols>
    <col min="1" max="1" width="4" style="18" customWidth="1"/>
    <col min="2" max="2" width="30.28515625" style="115" customWidth="1"/>
    <col min="3" max="3" width="10.28515625" style="115" customWidth="1"/>
    <col min="4" max="4" width="16.42578125" style="115" customWidth="1"/>
    <col min="5" max="5" width="6.28515625" style="115" customWidth="1"/>
    <col min="6" max="6" width="8" style="115" customWidth="1"/>
    <col min="7" max="7" width="9.7109375" style="115" customWidth="1"/>
    <col min="8" max="8" width="6.85546875" style="115" customWidth="1"/>
    <col min="9" max="9" width="13.85546875" style="115" customWidth="1"/>
    <col min="10" max="10" width="7.5703125" style="115" hidden="1" customWidth="1"/>
    <col min="11" max="11" width="7.42578125" style="115" hidden="1" customWidth="1"/>
    <col min="12" max="12" width="14.85546875" style="115" customWidth="1"/>
    <col min="13" max="13" width="7.85546875" style="115" hidden="1" customWidth="1"/>
    <col min="14" max="14" width="5.85546875" style="115" hidden="1" customWidth="1"/>
    <col min="15" max="15" width="14.85546875" style="115" customWidth="1"/>
    <col min="16" max="16" width="7.42578125" style="115" hidden="1" customWidth="1"/>
    <col min="17" max="17" width="5.7109375" style="115" hidden="1" customWidth="1"/>
    <col min="18" max="18" width="15.42578125" style="115" customWidth="1"/>
    <col min="19" max="19" width="7.28515625" style="115" hidden="1" customWidth="1"/>
    <col min="20" max="20" width="5.85546875" style="115" hidden="1" customWidth="1"/>
    <col min="21" max="21" width="16.140625" style="115" customWidth="1"/>
    <col min="22" max="22" width="8" style="115" hidden="1" customWidth="1"/>
    <col min="23" max="23" width="5.85546875" style="115" hidden="1" customWidth="1"/>
    <col min="24" max="24" width="9.7109375" style="115" customWidth="1"/>
    <col min="25" max="26" width="9.42578125" style="115" customWidth="1"/>
    <col min="27" max="27" width="15" style="115" customWidth="1"/>
    <col min="28" max="28" width="9.140625" style="18" hidden="1" customWidth="1"/>
    <col min="29" max="36" width="9.140625" style="18"/>
    <col min="37" max="16384" width="9.140625" style="115"/>
  </cols>
  <sheetData>
    <row r="1" spans="1:36" s="18" customFormat="1" ht="15.75" customHeight="1"/>
    <row r="2" spans="1:36" s="18" customFormat="1" ht="15.75" customHeight="1">
      <c r="B2" s="30" t="str">
        <f ca="1">CONCATENATE('GENERAL GUIDELINES &amp; SITE INFO'!E27," - monthly returns of biomass and anti-parasitic usage")</f>
        <v>Scottish Seafarms Ltd - monthly returns of biomass and anti-parasitic usage</v>
      </c>
    </row>
    <row r="3" spans="1:36" s="18" customFormat="1" ht="15.75" customHeight="1">
      <c r="B3" s="41"/>
    </row>
    <row r="4" spans="1:36" s="18" customFormat="1" ht="15.75" customHeight="1">
      <c r="B4" s="30" t="str">
        <f ca="1">CONCATENATE("Please complete and return by ",'GENERAL GUIDELINES &amp; SITE INFO'!F32)</f>
        <v xml:space="preserve">Please complete and return by 15 Apr 2011; </v>
      </c>
    </row>
    <row r="5" spans="1:36" s="18" customFormat="1" ht="15.75" customHeight="1">
      <c r="B5" s="41"/>
      <c r="AA5" s="127" t="s">
        <v>176</v>
      </c>
    </row>
    <row r="6" spans="1:36" ht="27.75" customHeight="1">
      <c r="B6" s="269" t="s">
        <v>0</v>
      </c>
      <c r="C6" s="269" t="s">
        <v>1</v>
      </c>
      <c r="D6" s="269" t="s">
        <v>203</v>
      </c>
      <c r="E6" s="271" t="s">
        <v>56</v>
      </c>
      <c r="F6" s="258" t="s">
        <v>18</v>
      </c>
      <c r="G6" s="258" t="s">
        <v>208</v>
      </c>
      <c r="H6" s="258" t="s">
        <v>2</v>
      </c>
      <c r="I6" s="264" t="s">
        <v>199</v>
      </c>
      <c r="J6" s="265"/>
      <c r="K6" s="266"/>
      <c r="L6" s="266"/>
      <c r="M6" s="266"/>
      <c r="N6" s="266"/>
      <c r="O6" s="266"/>
      <c r="P6" s="266"/>
      <c r="Q6" s="266"/>
      <c r="R6" s="266"/>
      <c r="S6" s="266"/>
      <c r="T6" s="266"/>
      <c r="U6" s="267"/>
      <c r="V6" s="267"/>
      <c r="W6" s="268"/>
      <c r="X6" s="258" t="s">
        <v>60</v>
      </c>
      <c r="Y6" s="262" t="s">
        <v>57</v>
      </c>
      <c r="Z6" s="263"/>
      <c r="AA6" s="260" t="s">
        <v>177</v>
      </c>
    </row>
    <row r="7" spans="1:36" s="114" customFormat="1" ht="53.25" customHeight="1">
      <c r="A7" s="99"/>
      <c r="B7" s="270"/>
      <c r="C7" s="270"/>
      <c r="D7" s="270"/>
      <c r="E7" s="273"/>
      <c r="F7" s="270"/>
      <c r="G7" s="270"/>
      <c r="H7" s="270"/>
      <c r="I7" s="35" t="s">
        <v>181</v>
      </c>
      <c r="J7" s="31" t="s">
        <v>66</v>
      </c>
      <c r="K7" s="1" t="s">
        <v>3</v>
      </c>
      <c r="L7" s="1" t="s">
        <v>182</v>
      </c>
      <c r="M7" s="1" t="s">
        <v>67</v>
      </c>
      <c r="N7" s="1" t="s">
        <v>3</v>
      </c>
      <c r="O7" s="1" t="s">
        <v>184</v>
      </c>
      <c r="P7" s="1" t="s">
        <v>68</v>
      </c>
      <c r="Q7" s="1" t="s">
        <v>3</v>
      </c>
      <c r="R7" s="1" t="s">
        <v>163</v>
      </c>
      <c r="S7" s="36" t="s">
        <v>69</v>
      </c>
      <c r="T7" s="36" t="s">
        <v>3</v>
      </c>
      <c r="U7" s="1" t="s">
        <v>195</v>
      </c>
      <c r="V7" s="36" t="s">
        <v>196</v>
      </c>
      <c r="W7" s="36" t="s">
        <v>3</v>
      </c>
      <c r="X7" s="256"/>
      <c r="Y7" s="1" t="s">
        <v>58</v>
      </c>
      <c r="Z7" s="1" t="s">
        <v>59</v>
      </c>
      <c r="AA7" s="261"/>
      <c r="AB7" s="99"/>
      <c r="AC7" s="99"/>
      <c r="AD7" s="99"/>
      <c r="AE7" s="99"/>
      <c r="AF7" s="99"/>
      <c r="AG7" s="99"/>
      <c r="AH7" s="99"/>
      <c r="AI7" s="99"/>
      <c r="AJ7" s="99"/>
    </row>
    <row r="8" spans="1:36" ht="15.75" customHeight="1">
      <c r="B8" s="121" t="str">
        <f ca="1">IF(Feb!B8="","",Feb!B8)</f>
        <v>Bring Head</v>
      </c>
      <c r="C8" s="122" t="str">
        <f ca="1">IF(Feb!C8="","",Feb!C8)</f>
        <v>SCAP1</v>
      </c>
      <c r="D8" s="122" t="str">
        <f ca="1">IF(Feb!D8="","",Feb!D8)</f>
        <v>CAR/L/1015854</v>
      </c>
      <c r="E8" s="122" t="str">
        <f ca="1">IF(Feb!E8="","",Feb!E8)</f>
        <v>ORK</v>
      </c>
      <c r="F8" s="64">
        <v>490</v>
      </c>
      <c r="G8" s="115">
        <f ca="1">IF(B8="","",[1]Feb!G8)</f>
        <v>968</v>
      </c>
      <c r="H8" s="34" t="str">
        <f t="shared" ref="H8:H14" si="0">IF((F8&gt;G8),((F8-G8)/G8),"")</f>
        <v/>
      </c>
      <c r="I8" s="126"/>
      <c r="J8" s="44">
        <f>I8*10</f>
        <v>0</v>
      </c>
      <c r="K8" s="44">
        <f>IF(B8="","",IF([1]Feb!K8="",[1]Mar!J8,[1]Feb!K8+[1]Mar!J8))</f>
        <v>0</v>
      </c>
      <c r="L8" s="5"/>
      <c r="M8" s="44">
        <f>L8/2</f>
        <v>0</v>
      </c>
      <c r="N8" s="44">
        <f>IF(B8="","",IF([1]Feb!N8="",[1]Mar!M8,[1]Feb!N8+[1]Mar!M8))</f>
        <v>0</v>
      </c>
      <c r="O8" s="5"/>
      <c r="P8" s="44">
        <f>O8</f>
        <v>0</v>
      </c>
      <c r="Q8" s="44">
        <f>IF(B8="","",IF([1]Feb!Q8="",[1]Mar!P8,[1]Feb!Q8+[1]Mar!P8))</f>
        <v>0</v>
      </c>
      <c r="R8" s="5"/>
      <c r="S8" s="44">
        <f>R8/500</f>
        <v>0</v>
      </c>
      <c r="T8" s="44">
        <f>IF(B8="","",IF([1]Feb!T8="",[1]Mar!S8,[1]Feb!T8+[1]Mar!S8))</f>
        <v>0</v>
      </c>
      <c r="U8" s="5"/>
      <c r="V8" s="44">
        <f>U8*10</f>
        <v>0</v>
      </c>
      <c r="W8" s="44">
        <f>IF(B8="","",IF([1]Feb!W8="",[1]Mar!V8,[1]Feb!W8+[1]Mar!V8))</f>
        <v>0</v>
      </c>
      <c r="X8" s="65">
        <v>72000</v>
      </c>
      <c r="Y8" s="65">
        <v>1946</v>
      </c>
      <c r="Z8" s="65">
        <v>3486</v>
      </c>
      <c r="AA8" s="65"/>
      <c r="AB8" s="18">
        <f>(R8/F8)/175</f>
        <v>0</v>
      </c>
    </row>
    <row r="9" spans="1:36" ht="15.75" customHeight="1">
      <c r="B9" s="121" t="str">
        <f ca="1">IF(Feb!B9="","",Feb!B9)</f>
        <v>Eday Sound</v>
      </c>
      <c r="C9" s="122" t="str">
        <f ca="1">IF(Feb!C9="","",Feb!C9)</f>
        <v>EDA1</v>
      </c>
      <c r="D9" s="122" t="str">
        <f ca="1">IF(Feb!D9="","",Feb!D9)</f>
        <v>CAR/L/1003956</v>
      </c>
      <c r="E9" s="122" t="str">
        <f ca="1">IF(Feb!E9="","",Feb!E9)</f>
        <v>ORK</v>
      </c>
      <c r="F9" s="64"/>
      <c r="G9" s="115">
        <f ca="1">IF(B9="","",[1]Feb!G9)</f>
        <v>800</v>
      </c>
      <c r="H9" s="34" t="str">
        <f t="shared" si="0"/>
        <v/>
      </c>
      <c r="I9" s="126"/>
      <c r="J9" s="44">
        <f t="shared" ref="J9:J14" si="1">I9*10</f>
        <v>0</v>
      </c>
      <c r="K9" s="44">
        <f>IF(B9="","",IF([1]Feb!K9="",[1]Mar!J9,[1]Feb!K9+[1]Mar!J9))</f>
        <v>0</v>
      </c>
      <c r="L9" s="5"/>
      <c r="M9" s="44">
        <f t="shared" ref="M9:M14" si="2">L9/2</f>
        <v>0</v>
      </c>
      <c r="N9" s="44">
        <f>IF(B9="","",IF([1]Feb!N9="",[1]Mar!M9,[1]Feb!N9+[1]Mar!M9))</f>
        <v>0</v>
      </c>
      <c r="O9" s="5"/>
      <c r="P9" s="44">
        <f t="shared" ref="P9:P14" si="3">O9</f>
        <v>0</v>
      </c>
      <c r="Q9" s="44">
        <f>IF(B9="","",IF([1]Feb!Q9="",[1]Mar!P9,[1]Feb!Q9+[1]Mar!P9))</f>
        <v>0</v>
      </c>
      <c r="R9" s="5"/>
      <c r="S9" s="44">
        <f t="shared" ref="S9:S14" si="4">R9/500</f>
        <v>0</v>
      </c>
      <c r="T9" s="44">
        <f>IF(B9="","",IF([1]Feb!T9="",[1]Mar!S9,[1]Feb!T9+[1]Mar!S9))</f>
        <v>0</v>
      </c>
      <c r="U9" s="5"/>
      <c r="V9" s="44">
        <f t="shared" ref="V9:V14" si="5">U9*10</f>
        <v>0</v>
      </c>
      <c r="W9" s="44">
        <f>IF(B9="","",IF([1]Feb!W9="",[1]Mar!V9,[1]Feb!W9+[1]Mar!V9))</f>
        <v>0</v>
      </c>
      <c r="X9" s="65"/>
      <c r="Y9" s="65"/>
      <c r="Z9" s="65"/>
      <c r="AA9" s="65"/>
      <c r="AB9" s="18" t="e">
        <f t="shared" ref="AB9:AB72" si="6">(R9/F9)/175</f>
        <v>#DIV/0!</v>
      </c>
    </row>
    <row r="10" spans="1:36" ht="15.75" customHeight="1">
      <c r="B10" s="121" t="str">
        <f ca="1">IF(Feb!B10="","",Feb!B10)</f>
        <v>Kirk Taing</v>
      </c>
      <c r="C10" s="122" t="str">
        <f ca="1">IF(Feb!C10="","",Feb!C10)</f>
        <v>MILL1</v>
      </c>
      <c r="D10" s="122" t="str">
        <f ca="1">IF(Feb!D10="","",Feb!D10)</f>
        <v>CAR/L/1003952</v>
      </c>
      <c r="E10" s="122" t="str">
        <f ca="1">IF(Feb!E10="","",Feb!E10)</f>
        <v>ORK</v>
      </c>
      <c r="F10" s="64"/>
      <c r="G10" s="115">
        <f ca="1">IF(B10="","",[1]Feb!G10)</f>
        <v>800</v>
      </c>
      <c r="H10" s="34" t="str">
        <f t="shared" si="0"/>
        <v/>
      </c>
      <c r="I10" s="126"/>
      <c r="J10" s="44">
        <f t="shared" si="1"/>
        <v>0</v>
      </c>
      <c r="K10" s="44">
        <f>IF(B10="","",IF([1]Feb!K10="",[1]Mar!J10,[1]Feb!K10+[1]Mar!J10))</f>
        <v>0</v>
      </c>
      <c r="L10" s="5"/>
      <c r="M10" s="44">
        <f t="shared" si="2"/>
        <v>0</v>
      </c>
      <c r="N10" s="44">
        <f>IF(B10="","",IF([1]Feb!N10="",[1]Mar!M10,[1]Feb!N10+[1]Mar!M10))</f>
        <v>0</v>
      </c>
      <c r="O10" s="5"/>
      <c r="P10" s="44">
        <f t="shared" si="3"/>
        <v>0</v>
      </c>
      <c r="Q10" s="44">
        <f>IF(B10="","",IF([1]Feb!Q10="",[1]Mar!P10,[1]Feb!Q10+[1]Mar!P10))</f>
        <v>0</v>
      </c>
      <c r="R10" s="5"/>
      <c r="S10" s="44">
        <f t="shared" si="4"/>
        <v>0</v>
      </c>
      <c r="T10" s="44">
        <f>IF(B10="","",IF([1]Feb!T10="",[1]Mar!S10,[1]Feb!T10+[1]Mar!S10))</f>
        <v>0</v>
      </c>
      <c r="U10" s="5"/>
      <c r="V10" s="44">
        <f t="shared" si="5"/>
        <v>0</v>
      </c>
      <c r="W10" s="44">
        <f>IF(B10="","",IF([1]Feb!W10="",[1]Mar!V10,[1]Feb!W10+[1]Mar!V10))</f>
        <v>0</v>
      </c>
      <c r="X10" s="65"/>
      <c r="Y10" s="65"/>
      <c r="Z10" s="65"/>
      <c r="AA10" s="65"/>
      <c r="AB10" s="18" t="e">
        <f t="shared" si="6"/>
        <v>#DIV/0!</v>
      </c>
    </row>
    <row r="11" spans="1:36" ht="15.75" customHeight="1">
      <c r="B11" s="121" t="str">
        <f ca="1">IF(Feb!B11="","",Feb!B11)</f>
        <v>Mill Bay, Stronsay</v>
      </c>
      <c r="C11" s="122" t="str">
        <f ca="1">IF(Feb!C11="","",Feb!C11)</f>
        <v>MIL1</v>
      </c>
      <c r="D11" s="122" t="str">
        <f ca="1">IF(Feb!D11="","",Feb!D11)</f>
        <v>CAR/L/1034607</v>
      </c>
      <c r="E11" s="122" t="str">
        <f ca="1">IF(Feb!E11="","",Feb!E11)</f>
        <v>ORK</v>
      </c>
      <c r="F11" s="64"/>
      <c r="G11" s="115">
        <f ca="1">IF(B11="","",[1]Feb!G11)</f>
        <v>750</v>
      </c>
      <c r="H11" s="34" t="str">
        <f t="shared" si="0"/>
        <v/>
      </c>
      <c r="I11" s="126"/>
      <c r="J11" s="44">
        <f t="shared" si="1"/>
        <v>0</v>
      </c>
      <c r="K11" s="44">
        <f>IF(B11="","",IF([1]Feb!K11="",[1]Mar!J11,[1]Feb!K11+[1]Mar!J11))</f>
        <v>0</v>
      </c>
      <c r="L11" s="5"/>
      <c r="M11" s="44">
        <f t="shared" si="2"/>
        <v>0</v>
      </c>
      <c r="N11" s="44">
        <f>IF(B11="","",IF([1]Feb!N11="",[1]Mar!M11,[1]Feb!N11+[1]Mar!M11))</f>
        <v>0</v>
      </c>
      <c r="O11" s="5"/>
      <c r="P11" s="44">
        <f t="shared" si="3"/>
        <v>0</v>
      </c>
      <c r="Q11" s="44">
        <f>IF(B11="","",IF([1]Feb!Q11="",[1]Mar!P11,[1]Feb!Q11+[1]Mar!P11))</f>
        <v>0</v>
      </c>
      <c r="R11" s="5"/>
      <c r="S11" s="44">
        <f t="shared" si="4"/>
        <v>0</v>
      </c>
      <c r="T11" s="44">
        <f>IF(B11="","",IF([1]Feb!T11="",[1]Mar!S11,[1]Feb!T11+[1]Mar!S11))</f>
        <v>0</v>
      </c>
      <c r="U11" s="5"/>
      <c r="V11" s="44">
        <f t="shared" si="5"/>
        <v>0</v>
      </c>
      <c r="W11" s="44">
        <f>IF(B11="","",IF([1]Feb!W11="",[1]Mar!V11,[1]Feb!W11+[1]Mar!V11))</f>
        <v>0</v>
      </c>
      <c r="X11" s="65"/>
      <c r="Y11" s="65"/>
      <c r="Z11" s="65"/>
      <c r="AA11" s="65"/>
      <c r="AB11" s="18" t="e">
        <f t="shared" si="6"/>
        <v>#DIV/0!</v>
      </c>
    </row>
    <row r="12" spans="1:36" ht="15.75" customHeight="1">
      <c r="B12" s="121" t="str">
        <f ca="1">IF(Feb!B12="","",Feb!B12)</f>
        <v>Puldrite Bay</v>
      </c>
      <c r="C12" s="122" t="str">
        <f ca="1">IF(Feb!C12="","",Feb!C12)</f>
        <v>PUL1</v>
      </c>
      <c r="D12" s="122" t="str">
        <f ca="1">IF(Feb!D12="","",Feb!D12)</f>
        <v>CAR/L/1003954</v>
      </c>
      <c r="E12" s="122" t="str">
        <f ca="1">IF(Feb!E12="","",Feb!E12)</f>
        <v>ORK</v>
      </c>
      <c r="F12" s="64">
        <v>56</v>
      </c>
      <c r="G12" s="115">
        <f ca="1">IF(B12="","",[1]Feb!G12)</f>
        <v>980</v>
      </c>
      <c r="H12" s="34" t="str">
        <f t="shared" si="0"/>
        <v/>
      </c>
      <c r="I12" s="126"/>
      <c r="J12" s="44">
        <f t="shared" si="1"/>
        <v>0</v>
      </c>
      <c r="K12" s="44">
        <f>IF(B12="","",IF([1]Feb!K12="",[1]Mar!J12,[1]Feb!K12+[1]Mar!J12))</f>
        <v>0</v>
      </c>
      <c r="L12" s="5"/>
      <c r="M12" s="44">
        <f t="shared" si="2"/>
        <v>0</v>
      </c>
      <c r="N12" s="44">
        <f>IF(B12="","",IF([1]Feb!N12="",[1]Mar!M12,[1]Feb!N12+[1]Mar!M12))</f>
        <v>0</v>
      </c>
      <c r="O12" s="5"/>
      <c r="P12" s="44">
        <f t="shared" si="3"/>
        <v>0</v>
      </c>
      <c r="Q12" s="44">
        <f>IF(B12="","",IF([1]Feb!Q12="",[1]Mar!P12,[1]Feb!Q12+[1]Mar!P12))</f>
        <v>0</v>
      </c>
      <c r="R12" s="5"/>
      <c r="S12" s="44">
        <f t="shared" si="4"/>
        <v>0</v>
      </c>
      <c r="T12" s="44">
        <f>IF(B12="","",IF([1]Feb!T12="",[1]Mar!S12,[1]Feb!T12+[1]Mar!S12))</f>
        <v>0</v>
      </c>
      <c r="U12" s="5"/>
      <c r="V12" s="44">
        <f t="shared" si="5"/>
        <v>0</v>
      </c>
      <c r="W12" s="44">
        <f>IF(B12="","",IF([1]Feb!W12="",[1]Mar!V12,[1]Feb!W12+[1]Mar!V12))</f>
        <v>0</v>
      </c>
      <c r="X12" s="65">
        <v>0</v>
      </c>
      <c r="Y12" s="65">
        <v>0</v>
      </c>
      <c r="Z12" s="65">
        <v>0</v>
      </c>
      <c r="AA12" s="65"/>
      <c r="AB12" s="18">
        <f t="shared" si="6"/>
        <v>0</v>
      </c>
    </row>
    <row r="13" spans="1:36" ht="15.75" customHeight="1">
      <c r="B13" s="121" t="str">
        <f ca="1">IF(Feb!B13="","",Feb!B13)</f>
        <v>Toy Ness</v>
      </c>
      <c r="C13" s="122" t="str">
        <f ca="1">IF(Feb!C13="","",Feb!C13)</f>
        <v>TOYN1</v>
      </c>
      <c r="D13" s="122" t="str">
        <f ca="1">IF(Feb!D13="","",Feb!D13)</f>
        <v>CAR/L/1015855</v>
      </c>
      <c r="E13" s="122" t="str">
        <f ca="1">IF(Feb!E13="","",Feb!E13)</f>
        <v>ORK</v>
      </c>
      <c r="F13" s="64">
        <v>372</v>
      </c>
      <c r="G13" s="115">
        <f ca="1">IF(B13="","",[1]Feb!G13)</f>
        <v>650</v>
      </c>
      <c r="H13" s="34" t="str">
        <f t="shared" si="0"/>
        <v/>
      </c>
      <c r="I13" s="126"/>
      <c r="J13" s="44">
        <f t="shared" si="1"/>
        <v>0</v>
      </c>
      <c r="K13" s="44">
        <f>IF(B13="","",IF([1]Feb!K13="",[1]Mar!J13,[1]Feb!K13+[1]Mar!J13))</f>
        <v>0</v>
      </c>
      <c r="L13" s="5"/>
      <c r="M13" s="44">
        <f t="shared" si="2"/>
        <v>0</v>
      </c>
      <c r="N13" s="44">
        <f>IF(B13="","",IF([1]Feb!N13="",[1]Mar!M13,[1]Feb!N13+[1]Mar!M13))</f>
        <v>0</v>
      </c>
      <c r="O13" s="5"/>
      <c r="P13" s="44">
        <f t="shared" si="3"/>
        <v>0</v>
      </c>
      <c r="Q13" s="44">
        <f>IF(B13="","",IF([1]Feb!Q13="",[1]Mar!P13,[1]Feb!Q13+[1]Mar!P13))</f>
        <v>0</v>
      </c>
      <c r="R13" s="5"/>
      <c r="S13" s="44">
        <f t="shared" si="4"/>
        <v>0</v>
      </c>
      <c r="T13" s="44">
        <f>IF(B13="","",IF([1]Feb!T13="",[1]Mar!S13,[1]Feb!T13+[1]Mar!S13))</f>
        <v>0</v>
      </c>
      <c r="U13" s="5"/>
      <c r="V13" s="44">
        <f t="shared" si="5"/>
        <v>0</v>
      </c>
      <c r="W13" s="44">
        <f>IF(B13="","",IF([1]Feb!W13="",[1]Mar!V13,[1]Feb!W13+[1]Mar!V13))</f>
        <v>0</v>
      </c>
      <c r="X13" s="65">
        <v>49000</v>
      </c>
      <c r="Y13" s="65">
        <v>207</v>
      </c>
      <c r="Z13" s="65">
        <v>370</v>
      </c>
      <c r="AA13" s="65"/>
      <c r="AB13" s="18">
        <f t="shared" si="6"/>
        <v>0</v>
      </c>
    </row>
    <row r="14" spans="1:36" ht="15.75" customHeight="1">
      <c r="B14" s="121" t="str">
        <f ca="1">IF(Feb!B14="","",Feb!B14)</f>
        <v>Veantrow Bay</v>
      </c>
      <c r="C14" s="122" t="str">
        <f ca="1">IF(Feb!C14="","",Feb!C14)</f>
        <v>VEA1</v>
      </c>
      <c r="D14" s="122" t="str">
        <f ca="1">IF(Feb!D14="","",Feb!D14)</f>
        <v>CAR/L/1003931</v>
      </c>
      <c r="E14" s="122" t="str">
        <f ca="1">IF(Feb!E14="","",Feb!E14)</f>
        <v>ORK</v>
      </c>
      <c r="F14" s="64">
        <v>200</v>
      </c>
      <c r="G14" s="115">
        <f ca="1">IF(B14="","",[1]Feb!G14)</f>
        <v>1264</v>
      </c>
      <c r="H14" s="34" t="str">
        <f t="shared" si="0"/>
        <v/>
      </c>
      <c r="I14" s="126"/>
      <c r="J14" s="44">
        <f t="shared" si="1"/>
        <v>0</v>
      </c>
      <c r="K14" s="44">
        <f>IF(B14="","",IF([1]Feb!K14="",[1]Mar!J14,[1]Feb!K14+[1]Mar!J14))</f>
        <v>0</v>
      </c>
      <c r="L14" s="5"/>
      <c r="M14" s="44">
        <f t="shared" si="2"/>
        <v>0</v>
      </c>
      <c r="N14" s="44">
        <f>IF(B14="","",IF([1]Feb!N14="",[1]Mar!M14,[1]Feb!N14+[1]Mar!M14))</f>
        <v>0</v>
      </c>
      <c r="O14" s="5"/>
      <c r="P14" s="44">
        <f t="shared" si="3"/>
        <v>0</v>
      </c>
      <c r="Q14" s="44">
        <f>IF(B14="","",IF([1]Feb!Q14="",[1]Mar!P14,[1]Feb!Q14+[1]Mar!P14))</f>
        <v>0</v>
      </c>
      <c r="R14" s="5"/>
      <c r="S14" s="44">
        <f t="shared" si="4"/>
        <v>0</v>
      </c>
      <c r="T14" s="44">
        <f>IF(B14="","",IF([1]Feb!T14="",[1]Mar!S14,[1]Feb!T14+[1]Mar!S14))</f>
        <v>0</v>
      </c>
      <c r="U14" s="5"/>
      <c r="V14" s="44">
        <f t="shared" si="5"/>
        <v>0</v>
      </c>
      <c r="W14" s="44">
        <f>IF(B14="","",IF([1]Feb!W14="",[1]Mar!V14,[1]Feb!W14+[1]Mar!V14))</f>
        <v>0</v>
      </c>
      <c r="X14" s="65">
        <v>49125</v>
      </c>
      <c r="Y14" s="65">
        <v>1918</v>
      </c>
      <c r="Z14" s="65">
        <v>770</v>
      </c>
      <c r="AA14" s="65"/>
      <c r="AB14" s="18">
        <f t="shared" si="6"/>
        <v>0</v>
      </c>
    </row>
    <row r="15" spans="1:36" ht="15.75" customHeight="1">
      <c r="B15" s="121" t="str">
        <f ca="1">IF(Feb!B15="","",Feb!B15)</f>
        <v/>
      </c>
      <c r="C15" s="122" t="str">
        <f ca="1">IF(Feb!C15="","",Feb!C15)</f>
        <v/>
      </c>
      <c r="D15" s="122" t="str">
        <f ca="1">IF(Feb!D15="","",Feb!D15)</f>
        <v/>
      </c>
      <c r="E15" s="122" t="str">
        <f ca="1">IF(Feb!E15="","",Feb!E15)</f>
        <v/>
      </c>
      <c r="F15" s="64"/>
      <c r="G15" s="115" t="str">
        <f ca="1">IF(B15="","",Feb!G15)</f>
        <v/>
      </c>
      <c r="H15" s="34" t="str">
        <f t="shared" ref="H15:H28" si="7">IF((F15&gt;G15),((F15-G15)/G15),"")</f>
        <v/>
      </c>
      <c r="I15" s="126"/>
      <c r="J15" s="44">
        <f t="shared" ref="J15:J72" si="8">I15*10</f>
        <v>0</v>
      </c>
      <c r="K15" s="44" t="str">
        <f ca="1">IF(B15="","",IF(Feb!K15="",Mar!J15,Feb!K15+Mar!J15))</f>
        <v/>
      </c>
      <c r="L15" s="5"/>
      <c r="M15" s="44">
        <f t="shared" ref="M15:M72" si="9">L15/2</f>
        <v>0</v>
      </c>
      <c r="N15" s="44" t="str">
        <f ca="1">IF(B15="","",IF(Feb!N15="",Mar!M15,Feb!N15+Mar!M15))</f>
        <v/>
      </c>
      <c r="O15" s="5"/>
      <c r="P15" s="44">
        <f t="shared" ref="P15:P72" si="10">O15</f>
        <v>0</v>
      </c>
      <c r="Q15" s="44" t="str">
        <f ca="1">IF(B15="","",IF(Feb!Q15="",Mar!P15,Feb!Q15+Mar!P15))</f>
        <v/>
      </c>
      <c r="R15" s="5"/>
      <c r="S15" s="44">
        <f t="shared" ref="S15:S72" si="11">R15/500</f>
        <v>0</v>
      </c>
      <c r="T15" s="44" t="str">
        <f ca="1">IF(B15="","",IF(Feb!T15="",Mar!S15,Feb!T15+Mar!S15))</f>
        <v/>
      </c>
      <c r="U15" s="5"/>
      <c r="V15" s="44">
        <f t="shared" ref="V15:V72" si="12">U15*10</f>
        <v>0</v>
      </c>
      <c r="W15" s="44" t="str">
        <f ca="1">IF(B15="","",IF(Feb!W15="",Mar!V15,Feb!W15+Mar!V15))</f>
        <v/>
      </c>
      <c r="X15" s="65"/>
      <c r="Y15" s="65"/>
      <c r="Z15" s="65"/>
      <c r="AA15" s="65"/>
      <c r="AB15" s="18" t="e">
        <f t="shared" si="6"/>
        <v>#DIV/0!</v>
      </c>
    </row>
    <row r="16" spans="1:36" ht="15.75" customHeight="1">
      <c r="B16" s="121" t="str">
        <f ca="1">IF(Feb!B16="","",Feb!B16)</f>
        <v/>
      </c>
      <c r="C16" s="122" t="str">
        <f ca="1">IF(Feb!C16="","",Feb!C16)</f>
        <v/>
      </c>
      <c r="D16" s="122" t="str">
        <f ca="1">IF(Feb!D16="","",Feb!D16)</f>
        <v/>
      </c>
      <c r="E16" s="122" t="str">
        <f ca="1">IF(Feb!E16="","",Feb!E16)</f>
        <v/>
      </c>
      <c r="F16" s="64"/>
      <c r="G16" s="115" t="str">
        <f ca="1">IF(B16="","",Feb!G16)</f>
        <v/>
      </c>
      <c r="H16" s="34" t="str">
        <f t="shared" si="7"/>
        <v/>
      </c>
      <c r="I16" s="126"/>
      <c r="J16" s="44">
        <f t="shared" si="8"/>
        <v>0</v>
      </c>
      <c r="K16" s="44" t="str">
        <f ca="1">IF(B16="","",IF(Feb!K16="",Mar!J16,Feb!K16+Mar!J16))</f>
        <v/>
      </c>
      <c r="L16" s="5"/>
      <c r="M16" s="44">
        <f t="shared" si="9"/>
        <v>0</v>
      </c>
      <c r="N16" s="44" t="str">
        <f ca="1">IF(B16="","",IF(Feb!N16="",Mar!M16,Feb!N16+Mar!M16))</f>
        <v/>
      </c>
      <c r="O16" s="5"/>
      <c r="P16" s="44">
        <f t="shared" si="10"/>
        <v>0</v>
      </c>
      <c r="Q16" s="44" t="str">
        <f ca="1">IF(B16="","",IF(Feb!Q16="",Mar!P16,Feb!Q16+Mar!P16))</f>
        <v/>
      </c>
      <c r="R16" s="5"/>
      <c r="S16" s="44">
        <f t="shared" si="11"/>
        <v>0</v>
      </c>
      <c r="T16" s="44" t="str">
        <f ca="1">IF(B16="","",IF(Feb!T16="",Mar!S16,Feb!T16+Mar!S16))</f>
        <v/>
      </c>
      <c r="U16" s="5"/>
      <c r="V16" s="44">
        <f t="shared" si="12"/>
        <v>0</v>
      </c>
      <c r="W16" s="44" t="str">
        <f ca="1">IF(B16="","",IF(Feb!W16="",Mar!V16,Feb!W16+Mar!V16))</f>
        <v/>
      </c>
      <c r="X16" s="65"/>
      <c r="Y16" s="65"/>
      <c r="Z16" s="65"/>
      <c r="AA16" s="65"/>
      <c r="AB16" s="18" t="e">
        <f t="shared" si="6"/>
        <v>#DIV/0!</v>
      </c>
    </row>
    <row r="17" spans="2:28" ht="15.75" customHeight="1">
      <c r="B17" s="121" t="str">
        <f ca="1">IF(Feb!B17="","",Feb!B17)</f>
        <v/>
      </c>
      <c r="C17" s="122" t="str">
        <f ca="1">IF(Feb!C17="","",Feb!C17)</f>
        <v/>
      </c>
      <c r="D17" s="122" t="str">
        <f ca="1">IF(Feb!D17="","",Feb!D17)</f>
        <v/>
      </c>
      <c r="E17" s="122" t="str">
        <f ca="1">IF(Feb!E17="","",Feb!E17)</f>
        <v/>
      </c>
      <c r="F17" s="64"/>
      <c r="G17" s="115" t="str">
        <f ca="1">IF(B17="","",Feb!G17)</f>
        <v/>
      </c>
      <c r="H17" s="34" t="str">
        <f t="shared" si="7"/>
        <v/>
      </c>
      <c r="I17" s="126"/>
      <c r="J17" s="44">
        <f t="shared" si="8"/>
        <v>0</v>
      </c>
      <c r="K17" s="44" t="str">
        <f ca="1">IF(B17="","",IF(Feb!K17="",Mar!J17,Feb!K17+Mar!J17))</f>
        <v/>
      </c>
      <c r="L17" s="5"/>
      <c r="M17" s="44">
        <f t="shared" si="9"/>
        <v>0</v>
      </c>
      <c r="N17" s="44" t="str">
        <f ca="1">IF(B17="","",IF(Feb!N17="",Mar!M17,Feb!N17+Mar!M17))</f>
        <v/>
      </c>
      <c r="O17" s="5"/>
      <c r="P17" s="44">
        <f t="shared" si="10"/>
        <v>0</v>
      </c>
      <c r="Q17" s="44" t="str">
        <f ca="1">IF(B17="","",IF(Feb!Q17="",Mar!P17,Feb!Q17+Mar!P17))</f>
        <v/>
      </c>
      <c r="R17" s="5"/>
      <c r="S17" s="44">
        <f t="shared" si="11"/>
        <v>0</v>
      </c>
      <c r="T17" s="44" t="str">
        <f ca="1">IF(B17="","",IF(Feb!T17="",Mar!S17,Feb!T17+Mar!S17))</f>
        <v/>
      </c>
      <c r="U17" s="5"/>
      <c r="V17" s="44">
        <f t="shared" si="12"/>
        <v>0</v>
      </c>
      <c r="W17" s="44" t="str">
        <f ca="1">IF(B17="","",IF(Feb!W17="",Mar!V17,Feb!W17+Mar!V17))</f>
        <v/>
      </c>
      <c r="X17" s="65"/>
      <c r="Y17" s="65"/>
      <c r="Z17" s="65"/>
      <c r="AA17" s="65"/>
      <c r="AB17" s="18" t="e">
        <f t="shared" si="6"/>
        <v>#DIV/0!</v>
      </c>
    </row>
    <row r="18" spans="2:28" ht="15.75" customHeight="1">
      <c r="B18" s="121" t="str">
        <f ca="1">IF(Feb!B18="","",Feb!B18)</f>
        <v/>
      </c>
      <c r="C18" s="122" t="str">
        <f ca="1">IF(Feb!C18="","",Feb!C18)</f>
        <v/>
      </c>
      <c r="D18" s="122" t="str">
        <f ca="1">IF(Feb!D18="","",Feb!D18)</f>
        <v/>
      </c>
      <c r="E18" s="122" t="str">
        <f ca="1">IF(Feb!E18="","",Feb!E18)</f>
        <v/>
      </c>
      <c r="F18" s="64"/>
      <c r="G18" s="115" t="str">
        <f ca="1">IF(B18="","",Feb!G18)</f>
        <v/>
      </c>
      <c r="H18" s="34" t="str">
        <f t="shared" si="7"/>
        <v/>
      </c>
      <c r="I18" s="126"/>
      <c r="J18" s="44">
        <f t="shared" si="8"/>
        <v>0</v>
      </c>
      <c r="K18" s="44" t="str">
        <f ca="1">IF(B18="","",IF(Feb!K18="",Mar!J18,Feb!K18+Mar!J18))</f>
        <v/>
      </c>
      <c r="L18" s="5"/>
      <c r="M18" s="44">
        <f t="shared" si="9"/>
        <v>0</v>
      </c>
      <c r="N18" s="44" t="str">
        <f ca="1">IF(B18="","",IF(Feb!N18="",Mar!M18,Feb!N18+Mar!M18))</f>
        <v/>
      </c>
      <c r="O18" s="5"/>
      <c r="P18" s="44">
        <f t="shared" si="10"/>
        <v>0</v>
      </c>
      <c r="Q18" s="44" t="str">
        <f ca="1">IF(B18="","",IF(Feb!Q18="",Mar!P18,Feb!Q18+Mar!P18))</f>
        <v/>
      </c>
      <c r="R18" s="5"/>
      <c r="S18" s="44">
        <f t="shared" si="11"/>
        <v>0</v>
      </c>
      <c r="T18" s="44" t="str">
        <f ca="1">IF(B18="","",IF(Feb!T18="",Mar!S18,Feb!T18+Mar!S18))</f>
        <v/>
      </c>
      <c r="U18" s="5"/>
      <c r="V18" s="44">
        <f t="shared" si="12"/>
        <v>0</v>
      </c>
      <c r="W18" s="44" t="str">
        <f ca="1">IF(B18="","",IF(Feb!W18="",Mar!V18,Feb!W18+Mar!V18))</f>
        <v/>
      </c>
      <c r="X18" s="65"/>
      <c r="Y18" s="65"/>
      <c r="Z18" s="65"/>
      <c r="AA18" s="65"/>
      <c r="AB18" s="18" t="e">
        <f t="shared" si="6"/>
        <v>#DIV/0!</v>
      </c>
    </row>
    <row r="19" spans="2:28" ht="15.75" customHeight="1">
      <c r="B19" s="121" t="str">
        <f ca="1">IF(Feb!B19="","",Feb!B19)</f>
        <v/>
      </c>
      <c r="C19" s="122" t="str">
        <f ca="1">IF(Feb!C19="","",Feb!C19)</f>
        <v/>
      </c>
      <c r="D19" s="122" t="str">
        <f ca="1">IF(Feb!D19="","",Feb!D19)</f>
        <v/>
      </c>
      <c r="E19" s="122" t="str">
        <f ca="1">IF(Feb!E19="","",Feb!E19)</f>
        <v/>
      </c>
      <c r="F19" s="64"/>
      <c r="G19" s="115" t="str">
        <f ca="1">IF(B19="","",Feb!G19)</f>
        <v/>
      </c>
      <c r="H19" s="34" t="str">
        <f t="shared" si="7"/>
        <v/>
      </c>
      <c r="I19" s="126"/>
      <c r="J19" s="44">
        <f t="shared" si="8"/>
        <v>0</v>
      </c>
      <c r="K19" s="44" t="str">
        <f ca="1">IF(B19="","",IF(Feb!K19="",Mar!J19,Feb!K19+Mar!J19))</f>
        <v/>
      </c>
      <c r="L19" s="5"/>
      <c r="M19" s="44">
        <f t="shared" si="9"/>
        <v>0</v>
      </c>
      <c r="N19" s="44" t="str">
        <f ca="1">IF(B19="","",IF(Feb!N19="",Mar!M19,Feb!N19+Mar!M19))</f>
        <v/>
      </c>
      <c r="O19" s="5"/>
      <c r="P19" s="44">
        <f t="shared" si="10"/>
        <v>0</v>
      </c>
      <c r="Q19" s="44" t="str">
        <f ca="1">IF(B19="","",IF(Feb!Q19="",Mar!P19,Feb!Q19+Mar!P19))</f>
        <v/>
      </c>
      <c r="R19" s="5"/>
      <c r="S19" s="44">
        <f t="shared" si="11"/>
        <v>0</v>
      </c>
      <c r="T19" s="44" t="str">
        <f ca="1">IF(B19="","",IF(Feb!T19="",Mar!S19,Feb!T19+Mar!S19))</f>
        <v/>
      </c>
      <c r="U19" s="5"/>
      <c r="V19" s="44">
        <f t="shared" si="12"/>
        <v>0</v>
      </c>
      <c r="W19" s="44" t="str">
        <f ca="1">IF(B19="","",IF(Feb!W19="",Mar!V19,Feb!W19+Mar!V19))</f>
        <v/>
      </c>
      <c r="X19" s="65"/>
      <c r="Y19" s="65"/>
      <c r="Z19" s="65"/>
      <c r="AA19" s="65"/>
      <c r="AB19" s="18" t="e">
        <f t="shared" si="6"/>
        <v>#DIV/0!</v>
      </c>
    </row>
    <row r="20" spans="2:28" ht="15.75" customHeight="1">
      <c r="B20" s="121" t="str">
        <f ca="1">IF(Feb!B20="","",Feb!B20)</f>
        <v/>
      </c>
      <c r="C20" s="122" t="str">
        <f ca="1">IF(Feb!C20="","",Feb!C20)</f>
        <v/>
      </c>
      <c r="D20" s="122" t="str">
        <f ca="1">IF(Feb!D20="","",Feb!D20)</f>
        <v/>
      </c>
      <c r="E20" s="122" t="str">
        <f ca="1">IF(Feb!E20="","",Feb!E20)</f>
        <v/>
      </c>
      <c r="F20" s="64"/>
      <c r="G20" s="115" t="str">
        <f ca="1">IF(B20="","",Feb!G20)</f>
        <v/>
      </c>
      <c r="H20" s="34" t="str">
        <f t="shared" si="7"/>
        <v/>
      </c>
      <c r="I20" s="126"/>
      <c r="J20" s="44">
        <f t="shared" si="8"/>
        <v>0</v>
      </c>
      <c r="K20" s="44" t="str">
        <f ca="1">IF(B20="","",IF(Feb!K20="",Mar!J20,Feb!K20+Mar!J20))</f>
        <v/>
      </c>
      <c r="L20" s="5"/>
      <c r="M20" s="44">
        <f t="shared" si="9"/>
        <v>0</v>
      </c>
      <c r="N20" s="44" t="str">
        <f ca="1">IF(B20="","",IF(Feb!N20="",Mar!M20,Feb!N20+Mar!M20))</f>
        <v/>
      </c>
      <c r="O20" s="5"/>
      <c r="P20" s="44">
        <f t="shared" si="10"/>
        <v>0</v>
      </c>
      <c r="Q20" s="44" t="str">
        <f ca="1">IF(B20="","",IF(Feb!Q20="",Mar!P20,Feb!Q20+Mar!P20))</f>
        <v/>
      </c>
      <c r="R20" s="5"/>
      <c r="S20" s="44">
        <f t="shared" si="11"/>
        <v>0</v>
      </c>
      <c r="T20" s="44" t="str">
        <f ca="1">IF(B20="","",IF(Feb!T20="",Mar!S20,Feb!T20+Mar!S20))</f>
        <v/>
      </c>
      <c r="U20" s="5"/>
      <c r="V20" s="44">
        <f t="shared" si="12"/>
        <v>0</v>
      </c>
      <c r="W20" s="44" t="str">
        <f ca="1">IF(B20="","",IF(Feb!W20="",Mar!V20,Feb!W20+Mar!V20))</f>
        <v/>
      </c>
      <c r="X20" s="65"/>
      <c r="Y20" s="65"/>
      <c r="Z20" s="65"/>
      <c r="AA20" s="65"/>
      <c r="AB20" s="18" t="e">
        <f t="shared" si="6"/>
        <v>#DIV/0!</v>
      </c>
    </row>
    <row r="21" spans="2:28" ht="15.75" customHeight="1">
      <c r="B21" s="121" t="str">
        <f ca="1">IF(Feb!B21="","",Feb!B21)</f>
        <v/>
      </c>
      <c r="C21" s="122" t="str">
        <f ca="1">IF(Feb!C21="","",Feb!C21)</f>
        <v/>
      </c>
      <c r="D21" s="122" t="str">
        <f ca="1">IF(Feb!D21="","",Feb!D21)</f>
        <v/>
      </c>
      <c r="E21" s="122" t="str">
        <f ca="1">IF(Feb!E21="","",Feb!E21)</f>
        <v/>
      </c>
      <c r="F21" s="64"/>
      <c r="G21" s="115" t="str">
        <f ca="1">IF(B21="","",Feb!G21)</f>
        <v/>
      </c>
      <c r="H21" s="34" t="str">
        <f t="shared" si="7"/>
        <v/>
      </c>
      <c r="I21" s="126"/>
      <c r="J21" s="44">
        <f t="shared" si="8"/>
        <v>0</v>
      </c>
      <c r="K21" s="44" t="str">
        <f ca="1">IF(B21="","",IF(Feb!K21="",Mar!J21,Feb!K21+Mar!J21))</f>
        <v/>
      </c>
      <c r="L21" s="5"/>
      <c r="M21" s="44">
        <f t="shared" si="9"/>
        <v>0</v>
      </c>
      <c r="N21" s="44" t="str">
        <f ca="1">IF(B21="","",IF(Feb!N21="",Mar!M21,Feb!N21+Mar!M21))</f>
        <v/>
      </c>
      <c r="O21" s="5"/>
      <c r="P21" s="44">
        <f t="shared" si="10"/>
        <v>0</v>
      </c>
      <c r="Q21" s="44" t="str">
        <f ca="1">IF(B21="","",IF(Feb!Q21="",Mar!P21,Feb!Q21+Mar!P21))</f>
        <v/>
      </c>
      <c r="R21" s="5"/>
      <c r="S21" s="44">
        <f t="shared" si="11"/>
        <v>0</v>
      </c>
      <c r="T21" s="44" t="str">
        <f ca="1">IF(B21="","",IF(Feb!T21="",Mar!S21,Feb!T21+Mar!S21))</f>
        <v/>
      </c>
      <c r="U21" s="5"/>
      <c r="V21" s="44">
        <f t="shared" si="12"/>
        <v>0</v>
      </c>
      <c r="W21" s="44" t="str">
        <f ca="1">IF(B21="","",IF(Feb!W21="",Mar!V21,Feb!W21+Mar!V21))</f>
        <v/>
      </c>
      <c r="X21" s="65"/>
      <c r="Y21" s="65"/>
      <c r="Z21" s="65"/>
      <c r="AA21" s="65"/>
      <c r="AB21" s="18" t="e">
        <f t="shared" si="6"/>
        <v>#DIV/0!</v>
      </c>
    </row>
    <row r="22" spans="2:28" ht="15.75" customHeight="1">
      <c r="B22" s="121" t="str">
        <f ca="1">IF(Feb!B22="","",Feb!B22)</f>
        <v/>
      </c>
      <c r="C22" s="122" t="str">
        <f ca="1">IF(Feb!C22="","",Feb!C22)</f>
        <v/>
      </c>
      <c r="D22" s="122" t="str">
        <f ca="1">IF(Feb!D22="","",Feb!D22)</f>
        <v/>
      </c>
      <c r="E22" s="122" t="str">
        <f ca="1">IF(Feb!E22="","",Feb!E22)</f>
        <v/>
      </c>
      <c r="F22" s="64"/>
      <c r="G22" s="115" t="str">
        <f ca="1">IF(B22="","",Feb!G22)</f>
        <v/>
      </c>
      <c r="H22" s="34" t="str">
        <f t="shared" si="7"/>
        <v/>
      </c>
      <c r="I22" s="126"/>
      <c r="J22" s="44">
        <f t="shared" si="8"/>
        <v>0</v>
      </c>
      <c r="K22" s="44" t="str">
        <f ca="1">IF(B22="","",IF(Feb!K22="",Mar!J22,Feb!K22+Mar!J22))</f>
        <v/>
      </c>
      <c r="L22" s="5"/>
      <c r="M22" s="44">
        <f t="shared" si="9"/>
        <v>0</v>
      </c>
      <c r="N22" s="44" t="str">
        <f ca="1">IF(B22="","",IF(Feb!N22="",Mar!M22,Feb!N22+Mar!M22))</f>
        <v/>
      </c>
      <c r="O22" s="5"/>
      <c r="P22" s="44">
        <f t="shared" si="10"/>
        <v>0</v>
      </c>
      <c r="Q22" s="44" t="str">
        <f ca="1">IF(B22="","",IF(Feb!Q22="",Mar!P22,Feb!Q22+Mar!P22))</f>
        <v/>
      </c>
      <c r="R22" s="5"/>
      <c r="S22" s="44">
        <f t="shared" si="11"/>
        <v>0</v>
      </c>
      <c r="T22" s="44" t="str">
        <f ca="1">IF(B22="","",IF(Feb!T22="",Mar!S22,Feb!T22+Mar!S22))</f>
        <v/>
      </c>
      <c r="U22" s="5"/>
      <c r="V22" s="44">
        <f t="shared" si="12"/>
        <v>0</v>
      </c>
      <c r="W22" s="44" t="str">
        <f ca="1">IF(B22="","",IF(Feb!W22="",Mar!V22,Feb!W22+Mar!V22))</f>
        <v/>
      </c>
      <c r="X22" s="65"/>
      <c r="Y22" s="65"/>
      <c r="Z22" s="65"/>
      <c r="AA22" s="65"/>
      <c r="AB22" s="18" t="e">
        <f t="shared" si="6"/>
        <v>#DIV/0!</v>
      </c>
    </row>
    <row r="23" spans="2:28" ht="15.75" customHeight="1">
      <c r="B23" s="121" t="str">
        <f ca="1">IF(Feb!B23="","",Feb!B23)</f>
        <v/>
      </c>
      <c r="C23" s="122" t="str">
        <f ca="1">IF(Feb!C23="","",Feb!C23)</f>
        <v/>
      </c>
      <c r="D23" s="122" t="str">
        <f ca="1">IF(Feb!D23="","",Feb!D23)</f>
        <v/>
      </c>
      <c r="E23" s="122" t="str">
        <f ca="1">IF(Feb!E23="","",Feb!E23)</f>
        <v/>
      </c>
      <c r="F23" s="64"/>
      <c r="G23" s="115" t="str">
        <f ca="1">IF(B23="","",Feb!G23)</f>
        <v/>
      </c>
      <c r="H23" s="34" t="str">
        <f t="shared" si="7"/>
        <v/>
      </c>
      <c r="I23" s="126"/>
      <c r="J23" s="44">
        <f t="shared" si="8"/>
        <v>0</v>
      </c>
      <c r="K23" s="44" t="str">
        <f ca="1">IF(B23="","",IF(Feb!K23="",Mar!J23,Feb!K23+Mar!J23))</f>
        <v/>
      </c>
      <c r="L23" s="5"/>
      <c r="M23" s="44">
        <f t="shared" si="9"/>
        <v>0</v>
      </c>
      <c r="N23" s="44" t="str">
        <f ca="1">IF(B23="","",IF(Feb!N23="",Mar!M23,Feb!N23+Mar!M23))</f>
        <v/>
      </c>
      <c r="O23" s="5"/>
      <c r="P23" s="44">
        <f t="shared" si="10"/>
        <v>0</v>
      </c>
      <c r="Q23" s="44" t="str">
        <f ca="1">IF(B23="","",IF(Feb!Q23="",Mar!P23,Feb!Q23+Mar!P23))</f>
        <v/>
      </c>
      <c r="R23" s="5"/>
      <c r="S23" s="44">
        <f t="shared" si="11"/>
        <v>0</v>
      </c>
      <c r="T23" s="44" t="str">
        <f ca="1">IF(B23="","",IF(Feb!T23="",Mar!S23,Feb!T23+Mar!S23))</f>
        <v/>
      </c>
      <c r="U23" s="5"/>
      <c r="V23" s="44">
        <f t="shared" si="12"/>
        <v>0</v>
      </c>
      <c r="W23" s="44" t="str">
        <f ca="1">IF(B23="","",IF(Feb!W23="",Mar!V23,Feb!W23+Mar!V23))</f>
        <v/>
      </c>
      <c r="X23" s="65"/>
      <c r="Y23" s="65"/>
      <c r="Z23" s="65"/>
      <c r="AA23" s="65"/>
      <c r="AB23" s="18" t="e">
        <f t="shared" si="6"/>
        <v>#DIV/0!</v>
      </c>
    </row>
    <row r="24" spans="2:28" ht="15.75" customHeight="1">
      <c r="B24" s="121" t="str">
        <f ca="1">IF(Feb!B24="","",Feb!B24)</f>
        <v/>
      </c>
      <c r="C24" s="122" t="str">
        <f ca="1">IF(Feb!C24="","",Feb!C24)</f>
        <v/>
      </c>
      <c r="D24" s="122" t="str">
        <f ca="1">IF(Feb!D24="","",Feb!D24)</f>
        <v/>
      </c>
      <c r="E24" s="122" t="str">
        <f ca="1">IF(Feb!E24="","",Feb!E24)</f>
        <v/>
      </c>
      <c r="F24" s="64"/>
      <c r="G24" s="115" t="str">
        <f ca="1">IF(B24="","",Feb!G24)</f>
        <v/>
      </c>
      <c r="H24" s="34" t="str">
        <f t="shared" si="7"/>
        <v/>
      </c>
      <c r="I24" s="126"/>
      <c r="J24" s="44">
        <f t="shared" si="8"/>
        <v>0</v>
      </c>
      <c r="K24" s="44" t="str">
        <f ca="1">IF(B24="","",IF(Feb!K24="",Mar!J24,Feb!K24+Mar!J24))</f>
        <v/>
      </c>
      <c r="L24" s="5"/>
      <c r="M24" s="44">
        <f t="shared" si="9"/>
        <v>0</v>
      </c>
      <c r="N24" s="44" t="str">
        <f ca="1">IF(B24="","",IF(Feb!N24="",Mar!M24,Feb!N24+Mar!M24))</f>
        <v/>
      </c>
      <c r="O24" s="5"/>
      <c r="P24" s="44">
        <f t="shared" si="10"/>
        <v>0</v>
      </c>
      <c r="Q24" s="44" t="str">
        <f ca="1">IF(B24="","",IF(Feb!Q24="",Mar!P24,Feb!Q24+Mar!P24))</f>
        <v/>
      </c>
      <c r="R24" s="5"/>
      <c r="S24" s="44">
        <f t="shared" si="11"/>
        <v>0</v>
      </c>
      <c r="T24" s="44" t="str">
        <f ca="1">IF(B24="","",IF(Feb!T24="",Mar!S24,Feb!T24+Mar!S24))</f>
        <v/>
      </c>
      <c r="U24" s="5"/>
      <c r="V24" s="44">
        <f t="shared" si="12"/>
        <v>0</v>
      </c>
      <c r="W24" s="44" t="str">
        <f ca="1">IF(B24="","",IF(Feb!W24="",Mar!V24,Feb!W24+Mar!V24))</f>
        <v/>
      </c>
      <c r="X24" s="65"/>
      <c r="Y24" s="65"/>
      <c r="Z24" s="65"/>
      <c r="AA24" s="65"/>
      <c r="AB24" s="18" t="e">
        <f t="shared" si="6"/>
        <v>#DIV/0!</v>
      </c>
    </row>
    <row r="25" spans="2:28" ht="15.75" customHeight="1">
      <c r="B25" s="121" t="str">
        <f ca="1">IF(Feb!B25="","",Feb!B25)</f>
        <v/>
      </c>
      <c r="C25" s="122" t="str">
        <f ca="1">IF(Feb!C25="","",Feb!C25)</f>
        <v/>
      </c>
      <c r="D25" s="122" t="str">
        <f ca="1">IF(Feb!D25="","",Feb!D25)</f>
        <v/>
      </c>
      <c r="E25" s="122" t="str">
        <f ca="1">IF(Feb!E25="","",Feb!E25)</f>
        <v/>
      </c>
      <c r="F25" s="64"/>
      <c r="G25" s="115" t="str">
        <f ca="1">IF(B25="","",Feb!G25)</f>
        <v/>
      </c>
      <c r="H25" s="34" t="str">
        <f t="shared" si="7"/>
        <v/>
      </c>
      <c r="I25" s="126"/>
      <c r="J25" s="44">
        <f t="shared" si="8"/>
        <v>0</v>
      </c>
      <c r="K25" s="44" t="str">
        <f ca="1">IF(B25="","",IF(Feb!K25="",Mar!J25,Feb!K25+Mar!J25))</f>
        <v/>
      </c>
      <c r="L25" s="5"/>
      <c r="M25" s="44">
        <f t="shared" si="9"/>
        <v>0</v>
      </c>
      <c r="N25" s="44" t="str">
        <f ca="1">IF(B25="","",IF(Feb!N25="",Mar!M25,Feb!N25+Mar!M25))</f>
        <v/>
      </c>
      <c r="O25" s="5"/>
      <c r="P25" s="44">
        <f t="shared" si="10"/>
        <v>0</v>
      </c>
      <c r="Q25" s="44" t="str">
        <f ca="1">IF(B25="","",IF(Feb!Q25="",Mar!P25,Feb!Q25+Mar!P25))</f>
        <v/>
      </c>
      <c r="R25" s="5"/>
      <c r="S25" s="44">
        <f t="shared" si="11"/>
        <v>0</v>
      </c>
      <c r="T25" s="44" t="str">
        <f ca="1">IF(B25="","",IF(Feb!T25="",Mar!S25,Feb!T25+Mar!S25))</f>
        <v/>
      </c>
      <c r="U25" s="5"/>
      <c r="V25" s="44">
        <f t="shared" si="12"/>
        <v>0</v>
      </c>
      <c r="W25" s="44" t="str">
        <f ca="1">IF(B25="","",IF(Feb!W25="",Mar!V25,Feb!W25+Mar!V25))</f>
        <v/>
      </c>
      <c r="X25" s="65"/>
      <c r="Y25" s="65"/>
      <c r="Z25" s="65"/>
      <c r="AA25" s="65"/>
      <c r="AB25" s="18" t="e">
        <f t="shared" si="6"/>
        <v>#DIV/0!</v>
      </c>
    </row>
    <row r="26" spans="2:28" ht="15.75" customHeight="1">
      <c r="B26" s="121" t="str">
        <f ca="1">IF(Feb!B26="","",Feb!B26)</f>
        <v/>
      </c>
      <c r="C26" s="122" t="str">
        <f ca="1">IF(Feb!C26="","",Feb!C26)</f>
        <v/>
      </c>
      <c r="D26" s="122" t="str">
        <f ca="1">IF(Feb!D26="","",Feb!D26)</f>
        <v/>
      </c>
      <c r="E26" s="122" t="str">
        <f ca="1">IF(Feb!E26="","",Feb!E26)</f>
        <v/>
      </c>
      <c r="F26" s="64"/>
      <c r="G26" s="115" t="str">
        <f ca="1">IF(B26="","",Feb!G26)</f>
        <v/>
      </c>
      <c r="H26" s="34" t="str">
        <f t="shared" si="7"/>
        <v/>
      </c>
      <c r="I26" s="126"/>
      <c r="J26" s="44">
        <f t="shared" si="8"/>
        <v>0</v>
      </c>
      <c r="K26" s="44" t="str">
        <f ca="1">IF(B26="","",IF(Feb!K26="",Mar!J26,Feb!K26+Mar!J26))</f>
        <v/>
      </c>
      <c r="L26" s="5"/>
      <c r="M26" s="44">
        <f t="shared" si="9"/>
        <v>0</v>
      </c>
      <c r="N26" s="44" t="str">
        <f ca="1">IF(B26="","",IF(Feb!N26="",Mar!M26,Feb!N26+Mar!M26))</f>
        <v/>
      </c>
      <c r="O26" s="5"/>
      <c r="P26" s="44">
        <f t="shared" si="10"/>
        <v>0</v>
      </c>
      <c r="Q26" s="44" t="str">
        <f ca="1">IF(B26="","",IF(Feb!Q26="",Mar!P26,Feb!Q26+Mar!P26))</f>
        <v/>
      </c>
      <c r="R26" s="5"/>
      <c r="S26" s="44">
        <f t="shared" si="11"/>
        <v>0</v>
      </c>
      <c r="T26" s="44" t="str">
        <f ca="1">IF(B26="","",IF(Feb!T26="",Mar!S26,Feb!T26+Mar!S26))</f>
        <v/>
      </c>
      <c r="U26" s="5"/>
      <c r="V26" s="44">
        <f t="shared" si="12"/>
        <v>0</v>
      </c>
      <c r="W26" s="44" t="str">
        <f ca="1">IF(B26="","",IF(Feb!W26="",Mar!V26,Feb!W26+Mar!V26))</f>
        <v/>
      </c>
      <c r="X26" s="65"/>
      <c r="Y26" s="65"/>
      <c r="Z26" s="65"/>
      <c r="AA26" s="65"/>
      <c r="AB26" s="18" t="e">
        <f t="shared" si="6"/>
        <v>#DIV/0!</v>
      </c>
    </row>
    <row r="27" spans="2:28" ht="15.75" customHeight="1">
      <c r="B27" s="121" t="str">
        <f ca="1">IF(Feb!B27="","",Feb!B27)</f>
        <v/>
      </c>
      <c r="C27" s="122" t="str">
        <f ca="1">IF(Feb!C27="","",Feb!C27)</f>
        <v/>
      </c>
      <c r="D27" s="122" t="str">
        <f ca="1">IF(Feb!D27="","",Feb!D27)</f>
        <v/>
      </c>
      <c r="E27" s="122" t="str">
        <f ca="1">IF(Feb!E27="","",Feb!E27)</f>
        <v/>
      </c>
      <c r="F27" s="64"/>
      <c r="G27" s="115" t="str">
        <f ca="1">IF(B27="","",Feb!G27)</f>
        <v/>
      </c>
      <c r="H27" s="34" t="str">
        <f t="shared" si="7"/>
        <v/>
      </c>
      <c r="I27" s="126"/>
      <c r="J27" s="44">
        <f t="shared" si="8"/>
        <v>0</v>
      </c>
      <c r="K27" s="44" t="str">
        <f ca="1">IF(B27="","",IF(Feb!K27="",Mar!J27,Feb!K27+Mar!J27))</f>
        <v/>
      </c>
      <c r="L27" s="5"/>
      <c r="M27" s="44">
        <f t="shared" si="9"/>
        <v>0</v>
      </c>
      <c r="N27" s="44" t="str">
        <f ca="1">IF(B27="","",IF(Feb!N27="",Mar!M27,Feb!N27+Mar!M27))</f>
        <v/>
      </c>
      <c r="O27" s="5"/>
      <c r="P27" s="44">
        <f t="shared" si="10"/>
        <v>0</v>
      </c>
      <c r="Q27" s="44" t="str">
        <f ca="1">IF(B27="","",IF(Feb!Q27="",Mar!P27,Feb!Q27+Mar!P27))</f>
        <v/>
      </c>
      <c r="R27" s="5"/>
      <c r="S27" s="44">
        <f t="shared" si="11"/>
        <v>0</v>
      </c>
      <c r="T27" s="44" t="str">
        <f ca="1">IF(B27="","",IF(Feb!T27="",Mar!S27,Feb!T27+Mar!S27))</f>
        <v/>
      </c>
      <c r="U27" s="5"/>
      <c r="V27" s="44">
        <f t="shared" si="12"/>
        <v>0</v>
      </c>
      <c r="W27" s="44" t="str">
        <f ca="1">IF(B27="","",IF(Feb!W27="",Mar!V27,Feb!W27+Mar!V27))</f>
        <v/>
      </c>
      <c r="X27" s="65"/>
      <c r="Y27" s="65"/>
      <c r="Z27" s="65"/>
      <c r="AA27" s="65"/>
      <c r="AB27" s="18" t="e">
        <f t="shared" si="6"/>
        <v>#DIV/0!</v>
      </c>
    </row>
    <row r="28" spans="2:28" ht="15.75" customHeight="1">
      <c r="B28" s="121" t="str">
        <f ca="1">IF(Feb!B28="","",Feb!B28)</f>
        <v/>
      </c>
      <c r="C28" s="122" t="str">
        <f ca="1">IF(Feb!C28="","",Feb!C28)</f>
        <v/>
      </c>
      <c r="D28" s="122" t="str">
        <f ca="1">IF(Feb!D28="","",Feb!D28)</f>
        <v/>
      </c>
      <c r="E28" s="122" t="str">
        <f ca="1">IF(Feb!E28="","",Feb!E28)</f>
        <v/>
      </c>
      <c r="F28" s="64"/>
      <c r="G28" s="115" t="str">
        <f ca="1">IF(B28="","",Feb!G28)</f>
        <v/>
      </c>
      <c r="H28" s="34" t="str">
        <f t="shared" si="7"/>
        <v/>
      </c>
      <c r="I28" s="126"/>
      <c r="J28" s="44">
        <f t="shared" si="8"/>
        <v>0</v>
      </c>
      <c r="K28" s="44" t="str">
        <f ca="1">IF(B28="","",IF(Feb!K28="",Mar!J28,Feb!K28+Mar!J28))</f>
        <v/>
      </c>
      <c r="L28" s="5"/>
      <c r="M28" s="44">
        <f t="shared" si="9"/>
        <v>0</v>
      </c>
      <c r="N28" s="44" t="str">
        <f ca="1">IF(B28="","",IF(Feb!N28="",Mar!M28,Feb!N28+Mar!M28))</f>
        <v/>
      </c>
      <c r="O28" s="5"/>
      <c r="P28" s="44">
        <f t="shared" si="10"/>
        <v>0</v>
      </c>
      <c r="Q28" s="44" t="str">
        <f ca="1">IF(B28="","",IF(Feb!Q28="",Mar!P28,Feb!Q28+Mar!P28))</f>
        <v/>
      </c>
      <c r="R28" s="5"/>
      <c r="S28" s="44">
        <f t="shared" si="11"/>
        <v>0</v>
      </c>
      <c r="T28" s="44" t="str">
        <f ca="1">IF(B28="","",IF(Feb!T28="",Mar!S28,Feb!T28+Mar!S28))</f>
        <v/>
      </c>
      <c r="U28" s="5"/>
      <c r="V28" s="44">
        <f t="shared" si="12"/>
        <v>0</v>
      </c>
      <c r="W28" s="44" t="str">
        <f ca="1">IF(B28="","",IF(Feb!W28="",Mar!V28,Feb!W28+Mar!V28))</f>
        <v/>
      </c>
      <c r="X28" s="65"/>
      <c r="Y28" s="65"/>
      <c r="Z28" s="65"/>
      <c r="AA28" s="65"/>
      <c r="AB28" s="18" t="e">
        <f t="shared" si="6"/>
        <v>#DIV/0!</v>
      </c>
    </row>
    <row r="29" spans="2:28" ht="15.75" customHeight="1">
      <c r="B29" s="121" t="str">
        <f ca="1">IF(Feb!B29="","",Feb!B29)</f>
        <v/>
      </c>
      <c r="C29" s="122" t="str">
        <f ca="1">IF(Feb!C29="","",Feb!C29)</f>
        <v/>
      </c>
      <c r="D29" s="122" t="str">
        <f ca="1">IF(Feb!D29="","",Feb!D29)</f>
        <v/>
      </c>
      <c r="E29" s="122" t="str">
        <f ca="1">IF(Feb!E29="","",Feb!E29)</f>
        <v/>
      </c>
      <c r="F29" s="64"/>
      <c r="G29" s="115" t="str">
        <f ca="1">IF(B29="","",Feb!G29)</f>
        <v/>
      </c>
      <c r="H29" s="34" t="str">
        <f t="shared" ref="H29:H90" si="13">IF((F29&gt;G29),((F29-G29)/G29),"")</f>
        <v/>
      </c>
      <c r="I29" s="126"/>
      <c r="J29" s="44">
        <f t="shared" si="8"/>
        <v>0</v>
      </c>
      <c r="K29" s="44" t="str">
        <f ca="1">IF(B29="","",IF(Feb!K29="",Mar!J29,Feb!K29+Mar!J29))</f>
        <v/>
      </c>
      <c r="L29" s="5"/>
      <c r="M29" s="44">
        <f t="shared" si="9"/>
        <v>0</v>
      </c>
      <c r="N29" s="44" t="str">
        <f ca="1">IF(B29="","",IF(Feb!N29="",Mar!M29,Feb!N29+Mar!M29))</f>
        <v/>
      </c>
      <c r="O29" s="5"/>
      <c r="P29" s="44">
        <f t="shared" si="10"/>
        <v>0</v>
      </c>
      <c r="Q29" s="44" t="str">
        <f ca="1">IF(B29="","",IF(Feb!Q29="",Mar!P29,Feb!Q29+Mar!P29))</f>
        <v/>
      </c>
      <c r="R29" s="5"/>
      <c r="S29" s="44">
        <f t="shared" si="11"/>
        <v>0</v>
      </c>
      <c r="T29" s="44" t="str">
        <f ca="1">IF(B29="","",IF(Feb!T29="",Mar!S29,Feb!T29+Mar!S29))</f>
        <v/>
      </c>
      <c r="U29" s="5"/>
      <c r="V29" s="44">
        <f t="shared" si="12"/>
        <v>0</v>
      </c>
      <c r="W29" s="44" t="str">
        <f ca="1">IF(B29="","",IF(Feb!W29="",Mar!V29,Feb!W29+Mar!V29))</f>
        <v/>
      </c>
      <c r="X29" s="65"/>
      <c r="Y29" s="65"/>
      <c r="Z29" s="65"/>
      <c r="AA29" s="65"/>
      <c r="AB29" s="18" t="e">
        <f t="shared" si="6"/>
        <v>#DIV/0!</v>
      </c>
    </row>
    <row r="30" spans="2:28" ht="15.75" customHeight="1">
      <c r="B30" s="121" t="str">
        <f ca="1">IF(Feb!B30="","",Feb!B30)</f>
        <v/>
      </c>
      <c r="C30" s="122" t="str">
        <f ca="1">IF(Feb!C30="","",Feb!C30)</f>
        <v/>
      </c>
      <c r="D30" s="122" t="str">
        <f ca="1">IF(Feb!D30="","",Feb!D30)</f>
        <v/>
      </c>
      <c r="E30" s="122" t="str">
        <f ca="1">IF(Feb!E30="","",Feb!E30)</f>
        <v/>
      </c>
      <c r="F30" s="64"/>
      <c r="G30" s="115" t="str">
        <f ca="1">IF(B30="","",Feb!G30)</f>
        <v/>
      </c>
      <c r="H30" s="34" t="str">
        <f t="shared" si="13"/>
        <v/>
      </c>
      <c r="I30" s="126"/>
      <c r="J30" s="44">
        <f t="shared" si="8"/>
        <v>0</v>
      </c>
      <c r="K30" s="44" t="str">
        <f ca="1">IF(B30="","",IF(Feb!K30="",Mar!J30,Feb!K30+Mar!J30))</f>
        <v/>
      </c>
      <c r="L30" s="5"/>
      <c r="M30" s="44">
        <f t="shared" si="9"/>
        <v>0</v>
      </c>
      <c r="N30" s="44" t="str">
        <f ca="1">IF(B30="","",IF(Feb!N30="",Mar!M30,Feb!N30+Mar!M30))</f>
        <v/>
      </c>
      <c r="O30" s="5"/>
      <c r="P30" s="44">
        <f t="shared" si="10"/>
        <v>0</v>
      </c>
      <c r="Q30" s="44" t="str">
        <f ca="1">IF(B30="","",IF(Feb!Q30="",Mar!P30,Feb!Q30+Mar!P30))</f>
        <v/>
      </c>
      <c r="R30" s="5"/>
      <c r="S30" s="44">
        <f t="shared" si="11"/>
        <v>0</v>
      </c>
      <c r="T30" s="44" t="str">
        <f ca="1">IF(B30="","",IF(Feb!T30="",Mar!S30,Feb!T30+Mar!S30))</f>
        <v/>
      </c>
      <c r="U30" s="5"/>
      <c r="V30" s="44">
        <f t="shared" si="12"/>
        <v>0</v>
      </c>
      <c r="W30" s="44" t="str">
        <f ca="1">IF(B30="","",IF(Feb!W30="",Mar!V30,Feb!W30+Mar!V30))</f>
        <v/>
      </c>
      <c r="X30" s="65"/>
      <c r="Y30" s="65"/>
      <c r="Z30" s="65"/>
      <c r="AA30" s="65"/>
      <c r="AB30" s="18" t="e">
        <f t="shared" si="6"/>
        <v>#DIV/0!</v>
      </c>
    </row>
    <row r="31" spans="2:28" ht="15.75" customHeight="1">
      <c r="B31" s="121" t="str">
        <f ca="1">IF(Feb!B31="","",Feb!B31)</f>
        <v/>
      </c>
      <c r="C31" s="122" t="str">
        <f ca="1">IF(Feb!C31="","",Feb!C31)</f>
        <v/>
      </c>
      <c r="D31" s="122" t="str">
        <f ca="1">IF(Feb!D31="","",Feb!D31)</f>
        <v/>
      </c>
      <c r="E31" s="122" t="str">
        <f ca="1">IF(Feb!E31="","",Feb!E31)</f>
        <v/>
      </c>
      <c r="F31" s="64"/>
      <c r="G31" s="115" t="str">
        <f ca="1">IF(B31="","",Feb!G31)</f>
        <v/>
      </c>
      <c r="H31" s="34" t="str">
        <f t="shared" si="13"/>
        <v/>
      </c>
      <c r="I31" s="126"/>
      <c r="J31" s="44">
        <f t="shared" si="8"/>
        <v>0</v>
      </c>
      <c r="K31" s="44" t="str">
        <f ca="1">IF(B31="","",IF(Feb!K31="",Mar!J31,Feb!K31+Mar!J31))</f>
        <v/>
      </c>
      <c r="L31" s="5"/>
      <c r="M31" s="44">
        <f t="shared" si="9"/>
        <v>0</v>
      </c>
      <c r="N31" s="44" t="str">
        <f ca="1">IF(B31="","",IF(Feb!N31="",Mar!M31,Feb!N31+Mar!M31))</f>
        <v/>
      </c>
      <c r="O31" s="5"/>
      <c r="P31" s="44">
        <f t="shared" si="10"/>
        <v>0</v>
      </c>
      <c r="Q31" s="44" t="str">
        <f ca="1">IF(B31="","",IF(Feb!Q31="",Mar!P31,Feb!Q31+Mar!P31))</f>
        <v/>
      </c>
      <c r="R31" s="5"/>
      <c r="S31" s="44">
        <f t="shared" si="11"/>
        <v>0</v>
      </c>
      <c r="T31" s="44" t="str">
        <f ca="1">IF(B31="","",IF(Feb!T31="",Mar!S31,Feb!T31+Mar!S31))</f>
        <v/>
      </c>
      <c r="U31" s="5"/>
      <c r="V31" s="44">
        <f t="shared" si="12"/>
        <v>0</v>
      </c>
      <c r="W31" s="44" t="str">
        <f ca="1">IF(B31="","",IF(Feb!W31="",Mar!V31,Feb!W31+Mar!V31))</f>
        <v/>
      </c>
      <c r="X31" s="65"/>
      <c r="Y31" s="65"/>
      <c r="Z31" s="65"/>
      <c r="AA31" s="65"/>
      <c r="AB31" s="18" t="e">
        <f t="shared" si="6"/>
        <v>#DIV/0!</v>
      </c>
    </row>
    <row r="32" spans="2:28" ht="15.75" customHeight="1">
      <c r="B32" s="121" t="str">
        <f ca="1">IF(Feb!B32="","",Feb!B32)</f>
        <v/>
      </c>
      <c r="C32" s="122" t="str">
        <f ca="1">IF(Feb!C32="","",Feb!C32)</f>
        <v/>
      </c>
      <c r="D32" s="122" t="str">
        <f ca="1">IF(Feb!D32="","",Feb!D32)</f>
        <v/>
      </c>
      <c r="E32" s="122" t="str">
        <f ca="1">IF(Feb!E32="","",Feb!E32)</f>
        <v/>
      </c>
      <c r="F32" s="64"/>
      <c r="G32" s="115" t="str">
        <f ca="1">IF(B32="","",Feb!G32)</f>
        <v/>
      </c>
      <c r="H32" s="34" t="str">
        <f t="shared" si="13"/>
        <v/>
      </c>
      <c r="I32" s="126"/>
      <c r="J32" s="44">
        <f t="shared" si="8"/>
        <v>0</v>
      </c>
      <c r="K32" s="44" t="str">
        <f ca="1">IF(B32="","",IF(Feb!K32="",Mar!J32,Feb!K32+Mar!J32))</f>
        <v/>
      </c>
      <c r="L32" s="5"/>
      <c r="M32" s="44">
        <f t="shared" si="9"/>
        <v>0</v>
      </c>
      <c r="N32" s="44" t="str">
        <f ca="1">IF(B32="","",IF(Feb!N32="",Mar!M32,Feb!N32+Mar!M32))</f>
        <v/>
      </c>
      <c r="O32" s="5"/>
      <c r="P32" s="44">
        <f t="shared" si="10"/>
        <v>0</v>
      </c>
      <c r="Q32" s="44" t="str">
        <f ca="1">IF(B32="","",IF(Feb!Q32="",Mar!P32,Feb!Q32+Mar!P32))</f>
        <v/>
      </c>
      <c r="R32" s="5"/>
      <c r="S32" s="44">
        <f t="shared" si="11"/>
        <v>0</v>
      </c>
      <c r="T32" s="44" t="str">
        <f ca="1">IF(B32="","",IF(Feb!T32="",Mar!S32,Feb!T32+Mar!S32))</f>
        <v/>
      </c>
      <c r="U32" s="5"/>
      <c r="V32" s="44">
        <f t="shared" si="12"/>
        <v>0</v>
      </c>
      <c r="W32" s="44" t="str">
        <f ca="1">IF(B32="","",IF(Feb!W32="",Mar!V32,Feb!W32+Mar!V32))</f>
        <v/>
      </c>
      <c r="X32" s="65"/>
      <c r="Y32" s="65"/>
      <c r="Z32" s="65"/>
      <c r="AA32" s="65"/>
      <c r="AB32" s="18" t="e">
        <f t="shared" si="6"/>
        <v>#DIV/0!</v>
      </c>
    </row>
    <row r="33" spans="2:28" ht="15.75" customHeight="1">
      <c r="B33" s="121" t="str">
        <f ca="1">IF(Feb!B33="","",Feb!B33)</f>
        <v/>
      </c>
      <c r="C33" s="122" t="str">
        <f ca="1">IF(Feb!C33="","",Feb!C33)</f>
        <v/>
      </c>
      <c r="D33" s="122" t="str">
        <f ca="1">IF(Feb!D33="","",Feb!D33)</f>
        <v/>
      </c>
      <c r="E33" s="122" t="str">
        <f ca="1">IF(Feb!E33="","",Feb!E33)</f>
        <v/>
      </c>
      <c r="F33" s="64"/>
      <c r="G33" s="115" t="str">
        <f ca="1">IF(B33="","",Feb!G33)</f>
        <v/>
      </c>
      <c r="H33" s="34" t="str">
        <f t="shared" si="13"/>
        <v/>
      </c>
      <c r="I33" s="126"/>
      <c r="J33" s="44">
        <f t="shared" si="8"/>
        <v>0</v>
      </c>
      <c r="K33" s="44" t="str">
        <f ca="1">IF(B33="","",IF(Feb!K33="",Mar!J33,Feb!K33+Mar!J33))</f>
        <v/>
      </c>
      <c r="L33" s="5"/>
      <c r="M33" s="44">
        <f t="shared" si="9"/>
        <v>0</v>
      </c>
      <c r="N33" s="44" t="str">
        <f ca="1">IF(B33="","",IF(Feb!N33="",Mar!M33,Feb!N33+Mar!M33))</f>
        <v/>
      </c>
      <c r="O33" s="5"/>
      <c r="P33" s="44">
        <f t="shared" si="10"/>
        <v>0</v>
      </c>
      <c r="Q33" s="44" t="str">
        <f ca="1">IF(B33="","",IF(Feb!Q33="",Mar!P33,Feb!Q33+Mar!P33))</f>
        <v/>
      </c>
      <c r="R33" s="5"/>
      <c r="S33" s="44">
        <f t="shared" si="11"/>
        <v>0</v>
      </c>
      <c r="T33" s="44" t="str">
        <f ca="1">IF(B33="","",IF(Feb!T33="",Mar!S33,Feb!T33+Mar!S33))</f>
        <v/>
      </c>
      <c r="U33" s="5"/>
      <c r="V33" s="44">
        <f t="shared" si="12"/>
        <v>0</v>
      </c>
      <c r="W33" s="44" t="str">
        <f ca="1">IF(B33="","",IF(Feb!W33="",Mar!V33,Feb!W33+Mar!V33))</f>
        <v/>
      </c>
      <c r="X33" s="65"/>
      <c r="Y33" s="65"/>
      <c r="Z33" s="65"/>
      <c r="AA33" s="65"/>
      <c r="AB33" s="18" t="e">
        <f t="shared" si="6"/>
        <v>#DIV/0!</v>
      </c>
    </row>
    <row r="34" spans="2:28" ht="15.75" customHeight="1">
      <c r="B34" s="121" t="str">
        <f ca="1">IF(Feb!B34="","",Feb!B34)</f>
        <v/>
      </c>
      <c r="C34" s="122" t="str">
        <f ca="1">IF(Feb!C34="","",Feb!C34)</f>
        <v/>
      </c>
      <c r="D34" s="122" t="str">
        <f ca="1">IF(Feb!D34="","",Feb!D34)</f>
        <v/>
      </c>
      <c r="E34" s="122" t="str">
        <f ca="1">IF(Feb!E34="","",Feb!E34)</f>
        <v/>
      </c>
      <c r="F34" s="64"/>
      <c r="G34" s="115" t="str">
        <f ca="1">IF(B34="","",Feb!G34)</f>
        <v/>
      </c>
      <c r="H34" s="34" t="str">
        <f t="shared" si="13"/>
        <v/>
      </c>
      <c r="I34" s="126"/>
      <c r="J34" s="44">
        <f t="shared" si="8"/>
        <v>0</v>
      </c>
      <c r="K34" s="44" t="str">
        <f ca="1">IF(B34="","",IF(Feb!K34="",Mar!J34,Feb!K34+Mar!J34))</f>
        <v/>
      </c>
      <c r="L34" s="5"/>
      <c r="M34" s="44">
        <f t="shared" si="9"/>
        <v>0</v>
      </c>
      <c r="N34" s="44" t="str">
        <f ca="1">IF(B34="","",IF(Feb!N34="",Mar!M34,Feb!N34+Mar!M34))</f>
        <v/>
      </c>
      <c r="O34" s="5"/>
      <c r="P34" s="44">
        <f t="shared" si="10"/>
        <v>0</v>
      </c>
      <c r="Q34" s="44" t="str">
        <f ca="1">IF(B34="","",IF(Feb!Q34="",Mar!P34,Feb!Q34+Mar!P34))</f>
        <v/>
      </c>
      <c r="R34" s="5"/>
      <c r="S34" s="44">
        <f t="shared" si="11"/>
        <v>0</v>
      </c>
      <c r="T34" s="44" t="str">
        <f ca="1">IF(B34="","",IF(Feb!T34="",Mar!S34,Feb!T34+Mar!S34))</f>
        <v/>
      </c>
      <c r="U34" s="5"/>
      <c r="V34" s="44">
        <f t="shared" si="12"/>
        <v>0</v>
      </c>
      <c r="W34" s="44" t="str">
        <f ca="1">IF(B34="","",IF(Feb!W34="",Mar!V34,Feb!W34+Mar!V34))</f>
        <v/>
      </c>
      <c r="X34" s="65"/>
      <c r="Y34" s="65"/>
      <c r="Z34" s="65"/>
      <c r="AA34" s="65"/>
      <c r="AB34" s="18" t="e">
        <f t="shared" si="6"/>
        <v>#DIV/0!</v>
      </c>
    </row>
    <row r="35" spans="2:28" ht="15.75" customHeight="1">
      <c r="B35" s="121" t="str">
        <f ca="1">IF(Feb!B35="","",Feb!B35)</f>
        <v/>
      </c>
      <c r="C35" s="122" t="str">
        <f ca="1">IF(Feb!C35="","",Feb!C35)</f>
        <v/>
      </c>
      <c r="D35" s="122" t="str">
        <f ca="1">IF(Feb!D35="","",Feb!D35)</f>
        <v/>
      </c>
      <c r="E35" s="122" t="str">
        <f ca="1">IF(Feb!E35="","",Feb!E35)</f>
        <v/>
      </c>
      <c r="F35" s="64"/>
      <c r="G35" s="115" t="str">
        <f ca="1">IF(B35="","",Feb!G35)</f>
        <v/>
      </c>
      <c r="H35" s="34" t="str">
        <f t="shared" si="13"/>
        <v/>
      </c>
      <c r="I35" s="126"/>
      <c r="J35" s="44">
        <f t="shared" si="8"/>
        <v>0</v>
      </c>
      <c r="K35" s="44" t="str">
        <f ca="1">IF(B35="","",IF(Feb!K35="",Mar!J35,Feb!K35+Mar!J35))</f>
        <v/>
      </c>
      <c r="L35" s="5"/>
      <c r="M35" s="44">
        <f t="shared" si="9"/>
        <v>0</v>
      </c>
      <c r="N35" s="44" t="str">
        <f ca="1">IF(B35="","",IF(Feb!N35="",Mar!M35,Feb!N35+Mar!M35))</f>
        <v/>
      </c>
      <c r="O35" s="5"/>
      <c r="P35" s="44">
        <f t="shared" si="10"/>
        <v>0</v>
      </c>
      <c r="Q35" s="44" t="str">
        <f ca="1">IF(B35="","",IF(Feb!Q35="",Mar!P35,Feb!Q35+Mar!P35))</f>
        <v/>
      </c>
      <c r="R35" s="5"/>
      <c r="S35" s="44">
        <f t="shared" si="11"/>
        <v>0</v>
      </c>
      <c r="T35" s="44" t="str">
        <f ca="1">IF(B35="","",IF(Feb!T35="",Mar!S35,Feb!T35+Mar!S35))</f>
        <v/>
      </c>
      <c r="U35" s="5"/>
      <c r="V35" s="44">
        <f t="shared" si="12"/>
        <v>0</v>
      </c>
      <c r="W35" s="44" t="str">
        <f ca="1">IF(B35="","",IF(Feb!W35="",Mar!V35,Feb!W35+Mar!V35))</f>
        <v/>
      </c>
      <c r="X35" s="65"/>
      <c r="Y35" s="65"/>
      <c r="Z35" s="65"/>
      <c r="AA35" s="65"/>
      <c r="AB35" s="18" t="e">
        <f t="shared" si="6"/>
        <v>#DIV/0!</v>
      </c>
    </row>
    <row r="36" spans="2:28" ht="15.75" customHeight="1">
      <c r="B36" s="121" t="str">
        <f ca="1">IF(Feb!B36="","",Feb!B36)</f>
        <v/>
      </c>
      <c r="C36" s="122" t="str">
        <f ca="1">IF(Feb!C36="","",Feb!C36)</f>
        <v/>
      </c>
      <c r="D36" s="122" t="str">
        <f ca="1">IF(Feb!D36="","",Feb!D36)</f>
        <v/>
      </c>
      <c r="E36" s="122" t="str">
        <f ca="1">IF(Feb!E36="","",Feb!E36)</f>
        <v/>
      </c>
      <c r="F36" s="64"/>
      <c r="G36" s="115" t="str">
        <f ca="1">IF(B36="","",Feb!G36)</f>
        <v/>
      </c>
      <c r="H36" s="34" t="str">
        <f t="shared" si="13"/>
        <v/>
      </c>
      <c r="I36" s="126"/>
      <c r="J36" s="44">
        <f t="shared" si="8"/>
        <v>0</v>
      </c>
      <c r="K36" s="44" t="str">
        <f ca="1">IF(B36="","",IF(Feb!K36="",Mar!J36,Feb!K36+Mar!J36))</f>
        <v/>
      </c>
      <c r="L36" s="5"/>
      <c r="M36" s="44">
        <f t="shared" si="9"/>
        <v>0</v>
      </c>
      <c r="N36" s="44" t="str">
        <f ca="1">IF(B36="","",IF(Feb!N36="",Mar!M36,Feb!N36+Mar!M36))</f>
        <v/>
      </c>
      <c r="O36" s="5"/>
      <c r="P36" s="44">
        <f t="shared" si="10"/>
        <v>0</v>
      </c>
      <c r="Q36" s="44" t="str">
        <f ca="1">IF(B36="","",IF(Feb!Q36="",Mar!P36,Feb!Q36+Mar!P36))</f>
        <v/>
      </c>
      <c r="R36" s="5"/>
      <c r="S36" s="44">
        <f t="shared" si="11"/>
        <v>0</v>
      </c>
      <c r="T36" s="44" t="str">
        <f ca="1">IF(B36="","",IF(Feb!T36="",Mar!S36,Feb!T36+Mar!S36))</f>
        <v/>
      </c>
      <c r="U36" s="5"/>
      <c r="V36" s="44">
        <f t="shared" si="12"/>
        <v>0</v>
      </c>
      <c r="W36" s="44" t="str">
        <f ca="1">IF(B36="","",IF(Feb!W36="",Mar!V36,Feb!W36+Mar!V36))</f>
        <v/>
      </c>
      <c r="X36" s="65"/>
      <c r="Y36" s="65"/>
      <c r="Z36" s="65"/>
      <c r="AA36" s="65"/>
      <c r="AB36" s="18" t="e">
        <f t="shared" si="6"/>
        <v>#DIV/0!</v>
      </c>
    </row>
    <row r="37" spans="2:28" ht="15.75" customHeight="1">
      <c r="B37" s="121" t="str">
        <f ca="1">IF(Feb!B37="","",Feb!B37)</f>
        <v/>
      </c>
      <c r="C37" s="122" t="str">
        <f ca="1">IF(Feb!C37="","",Feb!C37)</f>
        <v/>
      </c>
      <c r="D37" s="122" t="str">
        <f ca="1">IF(Feb!D37="","",Feb!D37)</f>
        <v/>
      </c>
      <c r="E37" s="122" t="str">
        <f ca="1">IF(Feb!E37="","",Feb!E37)</f>
        <v/>
      </c>
      <c r="F37" s="64"/>
      <c r="G37" s="115" t="str">
        <f ca="1">IF(B37="","",Feb!G37)</f>
        <v/>
      </c>
      <c r="H37" s="34" t="str">
        <f t="shared" si="13"/>
        <v/>
      </c>
      <c r="I37" s="126"/>
      <c r="J37" s="44">
        <f t="shared" si="8"/>
        <v>0</v>
      </c>
      <c r="K37" s="44" t="str">
        <f ca="1">IF(B37="","",IF(Feb!K37="",Mar!J37,Feb!K37+Mar!J37))</f>
        <v/>
      </c>
      <c r="L37" s="5"/>
      <c r="M37" s="44">
        <f t="shared" si="9"/>
        <v>0</v>
      </c>
      <c r="N37" s="44" t="str">
        <f ca="1">IF(B37="","",IF(Feb!N37="",Mar!M37,Feb!N37+Mar!M37))</f>
        <v/>
      </c>
      <c r="O37" s="5"/>
      <c r="P37" s="44">
        <f t="shared" si="10"/>
        <v>0</v>
      </c>
      <c r="Q37" s="44" t="str">
        <f ca="1">IF(B37="","",IF(Feb!Q37="",Mar!P37,Feb!Q37+Mar!P37))</f>
        <v/>
      </c>
      <c r="R37" s="5"/>
      <c r="S37" s="44">
        <f t="shared" si="11"/>
        <v>0</v>
      </c>
      <c r="T37" s="44" t="str">
        <f ca="1">IF(B37="","",IF(Feb!T37="",Mar!S37,Feb!T37+Mar!S37))</f>
        <v/>
      </c>
      <c r="U37" s="5"/>
      <c r="V37" s="44">
        <f t="shared" si="12"/>
        <v>0</v>
      </c>
      <c r="W37" s="44" t="str">
        <f ca="1">IF(B37="","",IF(Feb!W37="",Mar!V37,Feb!W37+Mar!V37))</f>
        <v/>
      </c>
      <c r="X37" s="65"/>
      <c r="Y37" s="65"/>
      <c r="Z37" s="65"/>
      <c r="AA37" s="65"/>
      <c r="AB37" s="18" t="e">
        <f t="shared" si="6"/>
        <v>#DIV/0!</v>
      </c>
    </row>
    <row r="38" spans="2:28" ht="15.75" customHeight="1">
      <c r="B38" s="121" t="str">
        <f ca="1">IF(Feb!B38="","",Feb!B38)</f>
        <v/>
      </c>
      <c r="C38" s="122" t="str">
        <f ca="1">IF(Feb!C38="","",Feb!C38)</f>
        <v/>
      </c>
      <c r="D38" s="122" t="str">
        <f ca="1">IF(Feb!D38="","",Feb!D38)</f>
        <v/>
      </c>
      <c r="E38" s="122" t="str">
        <f ca="1">IF(Feb!E38="","",Feb!E38)</f>
        <v/>
      </c>
      <c r="F38" s="64"/>
      <c r="G38" s="115" t="str">
        <f ca="1">IF(B38="","",Feb!G38)</f>
        <v/>
      </c>
      <c r="H38" s="34" t="str">
        <f t="shared" si="13"/>
        <v/>
      </c>
      <c r="I38" s="126"/>
      <c r="J38" s="44">
        <f t="shared" si="8"/>
        <v>0</v>
      </c>
      <c r="K38" s="44" t="str">
        <f ca="1">IF(B38="","",IF(Feb!K38="",Mar!J38,Feb!K38+Mar!J38))</f>
        <v/>
      </c>
      <c r="L38" s="5"/>
      <c r="M38" s="44">
        <f t="shared" si="9"/>
        <v>0</v>
      </c>
      <c r="N38" s="44" t="str">
        <f ca="1">IF(B38="","",IF(Feb!N38="",Mar!M38,Feb!N38+Mar!M38))</f>
        <v/>
      </c>
      <c r="O38" s="5"/>
      <c r="P38" s="44">
        <f t="shared" si="10"/>
        <v>0</v>
      </c>
      <c r="Q38" s="44" t="str">
        <f ca="1">IF(B38="","",IF(Feb!Q38="",Mar!P38,Feb!Q38+Mar!P38))</f>
        <v/>
      </c>
      <c r="R38" s="5"/>
      <c r="S38" s="44">
        <f t="shared" si="11"/>
        <v>0</v>
      </c>
      <c r="T38" s="44" t="str">
        <f ca="1">IF(B38="","",IF(Feb!T38="",Mar!S38,Feb!T38+Mar!S38))</f>
        <v/>
      </c>
      <c r="U38" s="5"/>
      <c r="V38" s="44">
        <f t="shared" si="12"/>
        <v>0</v>
      </c>
      <c r="W38" s="44" t="str">
        <f ca="1">IF(B38="","",IF(Feb!W38="",Mar!V38,Feb!W38+Mar!V38))</f>
        <v/>
      </c>
      <c r="X38" s="65"/>
      <c r="Y38" s="65"/>
      <c r="Z38" s="65"/>
      <c r="AA38" s="65"/>
      <c r="AB38" s="18" t="e">
        <f t="shared" si="6"/>
        <v>#DIV/0!</v>
      </c>
    </row>
    <row r="39" spans="2:28" ht="15.75" customHeight="1">
      <c r="B39" s="121" t="str">
        <f ca="1">IF(Feb!B39="","",Feb!B39)</f>
        <v/>
      </c>
      <c r="C39" s="122" t="str">
        <f ca="1">IF(Feb!C39="","",Feb!C39)</f>
        <v/>
      </c>
      <c r="D39" s="122" t="str">
        <f ca="1">IF(Feb!D39="","",Feb!D39)</f>
        <v/>
      </c>
      <c r="E39" s="122" t="str">
        <f ca="1">IF(Feb!E39="","",Feb!E39)</f>
        <v/>
      </c>
      <c r="F39" s="64"/>
      <c r="G39" s="115" t="str">
        <f ca="1">IF(B39="","",Feb!G39)</f>
        <v/>
      </c>
      <c r="H39" s="34" t="str">
        <f t="shared" si="13"/>
        <v/>
      </c>
      <c r="I39" s="126"/>
      <c r="J39" s="44">
        <f t="shared" si="8"/>
        <v>0</v>
      </c>
      <c r="K39" s="44" t="str">
        <f ca="1">IF(B39="","",IF(Feb!K39="",Mar!J39,Feb!K39+Mar!J39))</f>
        <v/>
      </c>
      <c r="L39" s="5"/>
      <c r="M39" s="44">
        <f t="shared" si="9"/>
        <v>0</v>
      </c>
      <c r="N39" s="44" t="str">
        <f ca="1">IF(B39="","",IF(Feb!N39="",Mar!M39,Feb!N39+Mar!M39))</f>
        <v/>
      </c>
      <c r="O39" s="5"/>
      <c r="P39" s="44">
        <f t="shared" si="10"/>
        <v>0</v>
      </c>
      <c r="Q39" s="44" t="str">
        <f ca="1">IF(B39="","",IF(Feb!Q39="",Mar!P39,Feb!Q39+Mar!P39))</f>
        <v/>
      </c>
      <c r="R39" s="5"/>
      <c r="S39" s="44">
        <f t="shared" si="11"/>
        <v>0</v>
      </c>
      <c r="T39" s="44" t="str">
        <f ca="1">IF(B39="","",IF(Feb!T39="",Mar!S39,Feb!T39+Mar!S39))</f>
        <v/>
      </c>
      <c r="U39" s="5"/>
      <c r="V39" s="44">
        <f t="shared" si="12"/>
        <v>0</v>
      </c>
      <c r="W39" s="44" t="str">
        <f ca="1">IF(B39="","",IF(Feb!W39="",Mar!V39,Feb!W39+Mar!V39))</f>
        <v/>
      </c>
      <c r="X39" s="65"/>
      <c r="Y39" s="65"/>
      <c r="Z39" s="65"/>
      <c r="AA39" s="65"/>
      <c r="AB39" s="18" t="e">
        <f t="shared" si="6"/>
        <v>#DIV/0!</v>
      </c>
    </row>
    <row r="40" spans="2:28" ht="15.75" customHeight="1">
      <c r="B40" s="121" t="str">
        <f ca="1">IF(Feb!B40="","",Feb!B40)</f>
        <v/>
      </c>
      <c r="C40" s="122" t="str">
        <f ca="1">IF(Feb!C40="","",Feb!C40)</f>
        <v/>
      </c>
      <c r="D40" s="122" t="str">
        <f ca="1">IF(Feb!D40="","",Feb!D40)</f>
        <v/>
      </c>
      <c r="E40" s="122" t="str">
        <f ca="1">IF(Feb!E40="","",Feb!E40)</f>
        <v/>
      </c>
      <c r="F40" s="64"/>
      <c r="G40" s="115" t="str">
        <f ca="1">IF(B40="","",Feb!G40)</f>
        <v/>
      </c>
      <c r="H40" s="34" t="str">
        <f t="shared" si="13"/>
        <v/>
      </c>
      <c r="I40" s="126"/>
      <c r="J40" s="44">
        <f t="shared" si="8"/>
        <v>0</v>
      </c>
      <c r="K40" s="44" t="str">
        <f ca="1">IF(B40="","",IF(Feb!K40="",Mar!J40,Feb!K40+Mar!J40))</f>
        <v/>
      </c>
      <c r="L40" s="5"/>
      <c r="M40" s="44">
        <f t="shared" si="9"/>
        <v>0</v>
      </c>
      <c r="N40" s="44" t="str">
        <f ca="1">IF(B40="","",IF(Feb!N40="",Mar!M40,Feb!N40+Mar!M40))</f>
        <v/>
      </c>
      <c r="O40" s="5"/>
      <c r="P40" s="44">
        <f t="shared" si="10"/>
        <v>0</v>
      </c>
      <c r="Q40" s="44" t="str">
        <f ca="1">IF(B40="","",IF(Feb!Q40="",Mar!P40,Feb!Q40+Mar!P40))</f>
        <v/>
      </c>
      <c r="R40" s="5"/>
      <c r="S40" s="44">
        <f t="shared" si="11"/>
        <v>0</v>
      </c>
      <c r="T40" s="44" t="str">
        <f ca="1">IF(B40="","",IF(Feb!T40="",Mar!S40,Feb!T40+Mar!S40))</f>
        <v/>
      </c>
      <c r="U40" s="5"/>
      <c r="V40" s="44">
        <f t="shared" si="12"/>
        <v>0</v>
      </c>
      <c r="W40" s="44" t="str">
        <f ca="1">IF(B40="","",IF(Feb!W40="",Mar!V40,Feb!W40+Mar!V40))</f>
        <v/>
      </c>
      <c r="X40" s="65"/>
      <c r="Y40" s="65"/>
      <c r="Z40" s="65"/>
      <c r="AA40" s="65"/>
      <c r="AB40" s="18" t="e">
        <f t="shared" si="6"/>
        <v>#DIV/0!</v>
      </c>
    </row>
    <row r="41" spans="2:28" ht="15.75" customHeight="1">
      <c r="B41" s="121" t="str">
        <f ca="1">IF(Feb!B41="","",Feb!B41)</f>
        <v/>
      </c>
      <c r="C41" s="122" t="str">
        <f ca="1">IF(Feb!C41="","",Feb!C41)</f>
        <v/>
      </c>
      <c r="D41" s="122" t="str">
        <f ca="1">IF(Feb!D41="","",Feb!D41)</f>
        <v/>
      </c>
      <c r="E41" s="122" t="str">
        <f ca="1">IF(Feb!E41="","",Feb!E41)</f>
        <v/>
      </c>
      <c r="F41" s="64"/>
      <c r="G41" s="115" t="str">
        <f ca="1">IF(B41="","",Feb!G41)</f>
        <v/>
      </c>
      <c r="H41" s="34" t="str">
        <f t="shared" si="13"/>
        <v/>
      </c>
      <c r="I41" s="126"/>
      <c r="J41" s="44">
        <f t="shared" si="8"/>
        <v>0</v>
      </c>
      <c r="K41" s="44" t="str">
        <f ca="1">IF(B41="","",IF(Feb!K41="",Mar!J41,Feb!K41+Mar!J41))</f>
        <v/>
      </c>
      <c r="L41" s="5"/>
      <c r="M41" s="44">
        <f t="shared" si="9"/>
        <v>0</v>
      </c>
      <c r="N41" s="44" t="str">
        <f ca="1">IF(B41="","",IF(Feb!N41="",Mar!M41,Feb!N41+Mar!M41))</f>
        <v/>
      </c>
      <c r="O41" s="5"/>
      <c r="P41" s="44">
        <f t="shared" si="10"/>
        <v>0</v>
      </c>
      <c r="Q41" s="44" t="str">
        <f ca="1">IF(B41="","",IF(Feb!Q41="",Mar!P41,Feb!Q41+Mar!P41))</f>
        <v/>
      </c>
      <c r="R41" s="5"/>
      <c r="S41" s="44">
        <f t="shared" si="11"/>
        <v>0</v>
      </c>
      <c r="T41" s="44" t="str">
        <f ca="1">IF(B41="","",IF(Feb!T41="",Mar!S41,Feb!T41+Mar!S41))</f>
        <v/>
      </c>
      <c r="U41" s="5"/>
      <c r="V41" s="44">
        <f t="shared" si="12"/>
        <v>0</v>
      </c>
      <c r="W41" s="44" t="str">
        <f ca="1">IF(B41="","",IF(Feb!W41="",Mar!V41,Feb!W41+Mar!V41))</f>
        <v/>
      </c>
      <c r="X41" s="65"/>
      <c r="Y41" s="65"/>
      <c r="Z41" s="65"/>
      <c r="AA41" s="65"/>
      <c r="AB41" s="18" t="e">
        <f t="shared" si="6"/>
        <v>#DIV/0!</v>
      </c>
    </row>
    <row r="42" spans="2:28" ht="15.75" customHeight="1">
      <c r="B42" s="121" t="str">
        <f ca="1">IF(Feb!B42="","",Feb!B42)</f>
        <v/>
      </c>
      <c r="C42" s="122" t="str">
        <f ca="1">IF(Feb!C42="","",Feb!C42)</f>
        <v/>
      </c>
      <c r="D42" s="122" t="str">
        <f ca="1">IF(Feb!D42="","",Feb!D42)</f>
        <v/>
      </c>
      <c r="E42" s="122" t="str">
        <f ca="1">IF(Feb!E42="","",Feb!E42)</f>
        <v/>
      </c>
      <c r="F42" s="64"/>
      <c r="G42" s="115" t="str">
        <f ca="1">IF(B42="","",Feb!G42)</f>
        <v/>
      </c>
      <c r="H42" s="34" t="str">
        <f t="shared" si="13"/>
        <v/>
      </c>
      <c r="I42" s="126"/>
      <c r="J42" s="44">
        <f t="shared" si="8"/>
        <v>0</v>
      </c>
      <c r="K42" s="44" t="str">
        <f ca="1">IF(B42="","",IF(Feb!K42="",Mar!J42,Feb!K42+Mar!J42))</f>
        <v/>
      </c>
      <c r="L42" s="5"/>
      <c r="M42" s="44">
        <f t="shared" si="9"/>
        <v>0</v>
      </c>
      <c r="N42" s="44" t="str">
        <f ca="1">IF(B42="","",IF(Feb!N42="",Mar!M42,Feb!N42+Mar!M42))</f>
        <v/>
      </c>
      <c r="O42" s="5"/>
      <c r="P42" s="44">
        <f t="shared" si="10"/>
        <v>0</v>
      </c>
      <c r="Q42" s="44" t="str">
        <f ca="1">IF(B42="","",IF(Feb!Q42="",Mar!P42,Feb!Q42+Mar!P42))</f>
        <v/>
      </c>
      <c r="R42" s="5"/>
      <c r="S42" s="44">
        <f t="shared" si="11"/>
        <v>0</v>
      </c>
      <c r="T42" s="44" t="str">
        <f ca="1">IF(B42="","",IF(Feb!T42="",Mar!S42,Feb!T42+Mar!S42))</f>
        <v/>
      </c>
      <c r="U42" s="5"/>
      <c r="V42" s="44">
        <f t="shared" si="12"/>
        <v>0</v>
      </c>
      <c r="W42" s="44" t="str">
        <f ca="1">IF(B42="","",IF(Feb!W42="",Mar!V42,Feb!W42+Mar!V42))</f>
        <v/>
      </c>
      <c r="X42" s="65"/>
      <c r="Y42" s="65"/>
      <c r="Z42" s="65"/>
      <c r="AA42" s="65"/>
      <c r="AB42" s="18" t="e">
        <f t="shared" si="6"/>
        <v>#DIV/0!</v>
      </c>
    </row>
    <row r="43" spans="2:28" ht="15.75" customHeight="1">
      <c r="B43" s="121" t="str">
        <f ca="1">IF(Feb!B43="","",Feb!B43)</f>
        <v/>
      </c>
      <c r="C43" s="122" t="str">
        <f ca="1">IF(Feb!C43="","",Feb!C43)</f>
        <v/>
      </c>
      <c r="D43" s="122" t="str">
        <f ca="1">IF(Feb!D43="","",Feb!D43)</f>
        <v/>
      </c>
      <c r="E43" s="122" t="str">
        <f ca="1">IF(Feb!E43="","",Feb!E43)</f>
        <v/>
      </c>
      <c r="F43" s="64"/>
      <c r="G43" s="115" t="str">
        <f ca="1">IF(B43="","",Feb!G43)</f>
        <v/>
      </c>
      <c r="H43" s="34" t="str">
        <f t="shared" si="13"/>
        <v/>
      </c>
      <c r="I43" s="126"/>
      <c r="J43" s="44">
        <f t="shared" si="8"/>
        <v>0</v>
      </c>
      <c r="K43" s="44" t="str">
        <f ca="1">IF(B43="","",IF(Feb!K43="",Mar!J43,Feb!K43+Mar!J43))</f>
        <v/>
      </c>
      <c r="L43" s="5"/>
      <c r="M43" s="44">
        <f t="shared" si="9"/>
        <v>0</v>
      </c>
      <c r="N43" s="44" t="str">
        <f ca="1">IF(B43="","",IF(Feb!N43="",Mar!M43,Feb!N43+Mar!M43))</f>
        <v/>
      </c>
      <c r="O43" s="5"/>
      <c r="P43" s="44">
        <f t="shared" si="10"/>
        <v>0</v>
      </c>
      <c r="Q43" s="44" t="str">
        <f ca="1">IF(B43="","",IF(Feb!Q43="",Mar!P43,Feb!Q43+Mar!P43))</f>
        <v/>
      </c>
      <c r="R43" s="5"/>
      <c r="S43" s="44">
        <f t="shared" si="11"/>
        <v>0</v>
      </c>
      <c r="T43" s="44" t="str">
        <f ca="1">IF(B43="","",IF(Feb!T43="",Mar!S43,Feb!T43+Mar!S43))</f>
        <v/>
      </c>
      <c r="U43" s="5"/>
      <c r="V43" s="44">
        <f t="shared" si="12"/>
        <v>0</v>
      </c>
      <c r="W43" s="44" t="str">
        <f ca="1">IF(B43="","",IF(Feb!W43="",Mar!V43,Feb!W43+Mar!V43))</f>
        <v/>
      </c>
      <c r="X43" s="65"/>
      <c r="Y43" s="65"/>
      <c r="Z43" s="65"/>
      <c r="AA43" s="65"/>
      <c r="AB43" s="18" t="e">
        <f t="shared" si="6"/>
        <v>#DIV/0!</v>
      </c>
    </row>
    <row r="44" spans="2:28" ht="15.75" customHeight="1">
      <c r="B44" s="121" t="str">
        <f ca="1">IF(Feb!B44="","",Feb!B44)</f>
        <v/>
      </c>
      <c r="C44" s="122" t="str">
        <f ca="1">IF(Feb!C44="","",Feb!C44)</f>
        <v/>
      </c>
      <c r="D44" s="122" t="str">
        <f ca="1">IF(Feb!D44="","",Feb!D44)</f>
        <v/>
      </c>
      <c r="E44" s="122" t="str">
        <f ca="1">IF(Feb!E44="","",Feb!E44)</f>
        <v/>
      </c>
      <c r="F44" s="64"/>
      <c r="G44" s="115" t="str">
        <f ca="1">IF(B44="","",Feb!G44)</f>
        <v/>
      </c>
      <c r="H44" s="34" t="str">
        <f t="shared" si="13"/>
        <v/>
      </c>
      <c r="I44" s="126"/>
      <c r="J44" s="44">
        <f t="shared" si="8"/>
        <v>0</v>
      </c>
      <c r="K44" s="44" t="str">
        <f ca="1">IF(B44="","",IF(Feb!K44="",Mar!J44,Feb!K44+Mar!J44))</f>
        <v/>
      </c>
      <c r="L44" s="5"/>
      <c r="M44" s="44">
        <f t="shared" si="9"/>
        <v>0</v>
      </c>
      <c r="N44" s="44" t="str">
        <f ca="1">IF(B44="","",IF(Feb!N44="",Mar!M44,Feb!N44+Mar!M44))</f>
        <v/>
      </c>
      <c r="O44" s="5"/>
      <c r="P44" s="44">
        <f t="shared" si="10"/>
        <v>0</v>
      </c>
      <c r="Q44" s="44" t="str">
        <f ca="1">IF(B44="","",IF(Feb!Q44="",Mar!P44,Feb!Q44+Mar!P44))</f>
        <v/>
      </c>
      <c r="R44" s="5"/>
      <c r="S44" s="44">
        <f t="shared" si="11"/>
        <v>0</v>
      </c>
      <c r="T44" s="44" t="str">
        <f ca="1">IF(B44="","",IF(Feb!T44="",Mar!S44,Feb!T44+Mar!S44))</f>
        <v/>
      </c>
      <c r="U44" s="5"/>
      <c r="V44" s="44">
        <f t="shared" si="12"/>
        <v>0</v>
      </c>
      <c r="W44" s="44" t="str">
        <f ca="1">IF(B44="","",IF(Feb!W44="",Mar!V44,Feb!W44+Mar!V44))</f>
        <v/>
      </c>
      <c r="X44" s="65"/>
      <c r="Y44" s="65"/>
      <c r="Z44" s="65"/>
      <c r="AA44" s="65"/>
      <c r="AB44" s="18" t="e">
        <f t="shared" si="6"/>
        <v>#DIV/0!</v>
      </c>
    </row>
    <row r="45" spans="2:28" ht="15.75" customHeight="1">
      <c r="B45" s="121" t="str">
        <f ca="1">IF(Feb!B45="","",Feb!B45)</f>
        <v/>
      </c>
      <c r="C45" s="122" t="str">
        <f ca="1">IF(Feb!C45="","",Feb!C45)</f>
        <v/>
      </c>
      <c r="D45" s="122" t="str">
        <f ca="1">IF(Feb!D45="","",Feb!D45)</f>
        <v/>
      </c>
      <c r="E45" s="122" t="str">
        <f ca="1">IF(Feb!E45="","",Feb!E45)</f>
        <v/>
      </c>
      <c r="F45" s="64"/>
      <c r="G45" s="115" t="str">
        <f ca="1">IF(B45="","",Feb!G45)</f>
        <v/>
      </c>
      <c r="H45" s="34" t="str">
        <f t="shared" si="13"/>
        <v/>
      </c>
      <c r="I45" s="126"/>
      <c r="J45" s="44">
        <f t="shared" si="8"/>
        <v>0</v>
      </c>
      <c r="K45" s="44" t="str">
        <f ca="1">IF(B45="","",IF(Feb!K45="",Mar!J45,Feb!K45+Mar!J45))</f>
        <v/>
      </c>
      <c r="L45" s="5"/>
      <c r="M45" s="44">
        <f t="shared" si="9"/>
        <v>0</v>
      </c>
      <c r="N45" s="44" t="str">
        <f ca="1">IF(B45="","",IF(Feb!N45="",Mar!M45,Feb!N45+Mar!M45))</f>
        <v/>
      </c>
      <c r="O45" s="5"/>
      <c r="P45" s="44">
        <f t="shared" si="10"/>
        <v>0</v>
      </c>
      <c r="Q45" s="44" t="str">
        <f ca="1">IF(B45="","",IF(Feb!Q45="",Mar!P45,Feb!Q45+Mar!P45))</f>
        <v/>
      </c>
      <c r="R45" s="5"/>
      <c r="S45" s="44">
        <f t="shared" si="11"/>
        <v>0</v>
      </c>
      <c r="T45" s="44" t="str">
        <f ca="1">IF(B45="","",IF(Feb!T45="",Mar!S45,Feb!T45+Mar!S45))</f>
        <v/>
      </c>
      <c r="U45" s="5"/>
      <c r="V45" s="44">
        <f t="shared" si="12"/>
        <v>0</v>
      </c>
      <c r="W45" s="44" t="str">
        <f ca="1">IF(B45="","",IF(Feb!W45="",Mar!V45,Feb!W45+Mar!V45))</f>
        <v/>
      </c>
      <c r="X45" s="65"/>
      <c r="Y45" s="65"/>
      <c r="Z45" s="65"/>
      <c r="AA45" s="65"/>
      <c r="AB45" s="18" t="e">
        <f t="shared" si="6"/>
        <v>#DIV/0!</v>
      </c>
    </row>
    <row r="46" spans="2:28" ht="15.75" customHeight="1">
      <c r="B46" s="121" t="str">
        <f ca="1">IF(Feb!B46="","",Feb!B46)</f>
        <v/>
      </c>
      <c r="C46" s="122" t="str">
        <f ca="1">IF(Feb!C46="","",Feb!C46)</f>
        <v/>
      </c>
      <c r="D46" s="122" t="str">
        <f ca="1">IF(Feb!D46="","",Feb!D46)</f>
        <v/>
      </c>
      <c r="E46" s="122" t="str">
        <f ca="1">IF(Feb!E46="","",Feb!E46)</f>
        <v/>
      </c>
      <c r="F46" s="64"/>
      <c r="G46" s="115" t="str">
        <f ca="1">IF(B46="","",Feb!G46)</f>
        <v/>
      </c>
      <c r="H46" s="34" t="str">
        <f t="shared" si="13"/>
        <v/>
      </c>
      <c r="I46" s="126"/>
      <c r="J46" s="44">
        <f t="shared" si="8"/>
        <v>0</v>
      </c>
      <c r="K46" s="44" t="str">
        <f ca="1">IF(B46="","",IF(Feb!K46="",Mar!J46,Feb!K46+Mar!J46))</f>
        <v/>
      </c>
      <c r="L46" s="5"/>
      <c r="M46" s="44">
        <f t="shared" si="9"/>
        <v>0</v>
      </c>
      <c r="N46" s="44" t="str">
        <f ca="1">IF(B46="","",IF(Feb!N46="",Mar!M46,Feb!N46+Mar!M46))</f>
        <v/>
      </c>
      <c r="O46" s="5"/>
      <c r="P46" s="44">
        <f t="shared" si="10"/>
        <v>0</v>
      </c>
      <c r="Q46" s="44" t="str">
        <f ca="1">IF(B46="","",IF(Feb!Q46="",Mar!P46,Feb!Q46+Mar!P46))</f>
        <v/>
      </c>
      <c r="R46" s="5"/>
      <c r="S46" s="44">
        <f t="shared" si="11"/>
        <v>0</v>
      </c>
      <c r="T46" s="44" t="str">
        <f ca="1">IF(B46="","",IF(Feb!T46="",Mar!S46,Feb!T46+Mar!S46))</f>
        <v/>
      </c>
      <c r="U46" s="5"/>
      <c r="V46" s="44">
        <f t="shared" si="12"/>
        <v>0</v>
      </c>
      <c r="W46" s="44" t="str">
        <f ca="1">IF(B46="","",IF(Feb!W46="",Mar!V46,Feb!W46+Mar!V46))</f>
        <v/>
      </c>
      <c r="X46" s="65"/>
      <c r="Y46" s="65"/>
      <c r="Z46" s="65"/>
      <c r="AA46" s="65"/>
      <c r="AB46" s="18" t="e">
        <f t="shared" si="6"/>
        <v>#DIV/0!</v>
      </c>
    </row>
    <row r="47" spans="2:28" ht="15.75" customHeight="1">
      <c r="B47" s="121" t="str">
        <f ca="1">IF(Feb!B47="","",Feb!B47)</f>
        <v/>
      </c>
      <c r="C47" s="122" t="str">
        <f ca="1">IF(Feb!C47="","",Feb!C47)</f>
        <v/>
      </c>
      <c r="D47" s="122" t="str">
        <f ca="1">IF(Feb!D47="","",Feb!D47)</f>
        <v/>
      </c>
      <c r="E47" s="122" t="str">
        <f ca="1">IF(Feb!E47="","",Feb!E47)</f>
        <v/>
      </c>
      <c r="F47" s="64"/>
      <c r="G47" s="115" t="str">
        <f ca="1">IF(B47="","",Feb!G47)</f>
        <v/>
      </c>
      <c r="H47" s="34" t="str">
        <f t="shared" si="13"/>
        <v/>
      </c>
      <c r="I47" s="126"/>
      <c r="J47" s="44">
        <f t="shared" si="8"/>
        <v>0</v>
      </c>
      <c r="K47" s="44" t="str">
        <f ca="1">IF(B47="","",IF(Feb!K47="",Mar!J47,Feb!K47+Mar!J47))</f>
        <v/>
      </c>
      <c r="L47" s="5"/>
      <c r="M47" s="44">
        <f t="shared" si="9"/>
        <v>0</v>
      </c>
      <c r="N47" s="44" t="str">
        <f ca="1">IF(B47="","",IF(Feb!N47="",Mar!M47,Feb!N47+Mar!M47))</f>
        <v/>
      </c>
      <c r="O47" s="5"/>
      <c r="P47" s="44">
        <f t="shared" si="10"/>
        <v>0</v>
      </c>
      <c r="Q47" s="44" t="str">
        <f ca="1">IF(B47="","",IF(Feb!Q47="",Mar!P47,Feb!Q47+Mar!P47))</f>
        <v/>
      </c>
      <c r="R47" s="5"/>
      <c r="S47" s="44">
        <f t="shared" si="11"/>
        <v>0</v>
      </c>
      <c r="T47" s="44" t="str">
        <f ca="1">IF(B47="","",IF(Feb!T47="",Mar!S47,Feb!T47+Mar!S47))</f>
        <v/>
      </c>
      <c r="U47" s="5"/>
      <c r="V47" s="44">
        <f t="shared" si="12"/>
        <v>0</v>
      </c>
      <c r="W47" s="44" t="str">
        <f ca="1">IF(B47="","",IF(Feb!W47="",Mar!V47,Feb!W47+Mar!V47))</f>
        <v/>
      </c>
      <c r="X47" s="65"/>
      <c r="Y47" s="65"/>
      <c r="Z47" s="65"/>
      <c r="AA47" s="65"/>
      <c r="AB47" s="18" t="e">
        <f t="shared" si="6"/>
        <v>#DIV/0!</v>
      </c>
    </row>
    <row r="48" spans="2:28" ht="15.75" customHeight="1">
      <c r="B48" s="121" t="str">
        <f ca="1">IF(Feb!B48="","",Feb!B48)</f>
        <v/>
      </c>
      <c r="C48" s="122" t="str">
        <f ca="1">IF(Feb!C48="","",Feb!C48)</f>
        <v/>
      </c>
      <c r="D48" s="122" t="str">
        <f ca="1">IF(Feb!D48="","",Feb!D48)</f>
        <v/>
      </c>
      <c r="E48" s="122" t="str">
        <f ca="1">IF(Feb!E48="","",Feb!E48)</f>
        <v/>
      </c>
      <c r="F48" s="64"/>
      <c r="G48" s="115" t="str">
        <f ca="1">IF(B48="","",Feb!G48)</f>
        <v/>
      </c>
      <c r="H48" s="34" t="str">
        <f t="shared" si="13"/>
        <v/>
      </c>
      <c r="I48" s="126"/>
      <c r="J48" s="44">
        <f t="shared" si="8"/>
        <v>0</v>
      </c>
      <c r="K48" s="44" t="str">
        <f ca="1">IF(B48="","",IF(Feb!K48="",Mar!J48,Feb!K48+Mar!J48))</f>
        <v/>
      </c>
      <c r="L48" s="5"/>
      <c r="M48" s="44">
        <f t="shared" si="9"/>
        <v>0</v>
      </c>
      <c r="N48" s="44" t="str">
        <f ca="1">IF(B48="","",IF(Feb!N48="",Mar!M48,Feb!N48+Mar!M48))</f>
        <v/>
      </c>
      <c r="O48" s="5"/>
      <c r="P48" s="44">
        <f t="shared" si="10"/>
        <v>0</v>
      </c>
      <c r="Q48" s="44" t="str">
        <f ca="1">IF(B48="","",IF(Feb!Q48="",Mar!P48,Feb!Q48+Mar!P48))</f>
        <v/>
      </c>
      <c r="R48" s="5"/>
      <c r="S48" s="44">
        <f t="shared" si="11"/>
        <v>0</v>
      </c>
      <c r="T48" s="44" t="str">
        <f ca="1">IF(B48="","",IF(Feb!T48="",Mar!S48,Feb!T48+Mar!S48))</f>
        <v/>
      </c>
      <c r="U48" s="5"/>
      <c r="V48" s="44">
        <f t="shared" si="12"/>
        <v>0</v>
      </c>
      <c r="W48" s="44" t="str">
        <f ca="1">IF(B48="","",IF(Feb!W48="",Mar!V48,Feb!W48+Mar!V48))</f>
        <v/>
      </c>
      <c r="X48" s="65"/>
      <c r="Y48" s="65"/>
      <c r="Z48" s="65"/>
      <c r="AA48" s="65"/>
      <c r="AB48" s="18" t="e">
        <f t="shared" si="6"/>
        <v>#DIV/0!</v>
      </c>
    </row>
    <row r="49" spans="2:28" ht="15.75" customHeight="1">
      <c r="B49" s="121" t="str">
        <f ca="1">IF(Feb!B49="","",Feb!B49)</f>
        <v/>
      </c>
      <c r="C49" s="122" t="str">
        <f ca="1">IF(Feb!C49="","",Feb!C49)</f>
        <v/>
      </c>
      <c r="D49" s="122" t="str">
        <f ca="1">IF(Feb!D49="","",Feb!D49)</f>
        <v/>
      </c>
      <c r="E49" s="122" t="str">
        <f ca="1">IF(Feb!E49="","",Feb!E49)</f>
        <v/>
      </c>
      <c r="F49" s="64"/>
      <c r="G49" s="115" t="str">
        <f ca="1">IF(B49="","",Feb!G49)</f>
        <v/>
      </c>
      <c r="H49" s="34" t="str">
        <f t="shared" si="13"/>
        <v/>
      </c>
      <c r="I49" s="126"/>
      <c r="J49" s="44">
        <f t="shared" si="8"/>
        <v>0</v>
      </c>
      <c r="K49" s="44" t="str">
        <f ca="1">IF(B49="","",IF(Feb!K49="",Mar!J49,Feb!K49+Mar!J49))</f>
        <v/>
      </c>
      <c r="L49" s="5"/>
      <c r="M49" s="44">
        <f t="shared" si="9"/>
        <v>0</v>
      </c>
      <c r="N49" s="44" t="str">
        <f ca="1">IF(B49="","",IF(Feb!N49="",Mar!M49,Feb!N49+Mar!M49))</f>
        <v/>
      </c>
      <c r="O49" s="5"/>
      <c r="P49" s="44">
        <f t="shared" si="10"/>
        <v>0</v>
      </c>
      <c r="Q49" s="44" t="str">
        <f ca="1">IF(B49="","",IF(Feb!Q49="",Mar!P49,Feb!Q49+Mar!P49))</f>
        <v/>
      </c>
      <c r="R49" s="5"/>
      <c r="S49" s="44">
        <f t="shared" si="11"/>
        <v>0</v>
      </c>
      <c r="T49" s="44" t="str">
        <f ca="1">IF(B49="","",IF(Feb!T49="",Mar!S49,Feb!T49+Mar!S49))</f>
        <v/>
      </c>
      <c r="U49" s="5"/>
      <c r="V49" s="44">
        <f t="shared" si="12"/>
        <v>0</v>
      </c>
      <c r="W49" s="44" t="str">
        <f ca="1">IF(B49="","",IF(Feb!W49="",Mar!V49,Feb!W49+Mar!V49))</f>
        <v/>
      </c>
      <c r="X49" s="65"/>
      <c r="Y49" s="65"/>
      <c r="Z49" s="65"/>
      <c r="AA49" s="65"/>
      <c r="AB49" s="18" t="e">
        <f t="shared" si="6"/>
        <v>#DIV/0!</v>
      </c>
    </row>
    <row r="50" spans="2:28" ht="15.75" customHeight="1">
      <c r="B50" s="121" t="str">
        <f ca="1">IF(Feb!B50="","",Feb!B50)</f>
        <v/>
      </c>
      <c r="C50" s="122" t="str">
        <f ca="1">IF(Feb!C50="","",Feb!C50)</f>
        <v/>
      </c>
      <c r="D50" s="122" t="str">
        <f ca="1">IF(Feb!D50="","",Feb!D50)</f>
        <v/>
      </c>
      <c r="E50" s="122" t="str">
        <f ca="1">IF(Feb!E50="","",Feb!E50)</f>
        <v/>
      </c>
      <c r="F50" s="64"/>
      <c r="G50" s="115" t="str">
        <f ca="1">IF(B50="","",Feb!G50)</f>
        <v/>
      </c>
      <c r="H50" s="34" t="str">
        <f t="shared" si="13"/>
        <v/>
      </c>
      <c r="I50" s="126"/>
      <c r="J50" s="44">
        <f t="shared" si="8"/>
        <v>0</v>
      </c>
      <c r="K50" s="44" t="str">
        <f ca="1">IF(B50="","",IF(Feb!K50="",Mar!J50,Feb!K50+Mar!J50))</f>
        <v/>
      </c>
      <c r="L50" s="5"/>
      <c r="M50" s="44">
        <f t="shared" si="9"/>
        <v>0</v>
      </c>
      <c r="N50" s="44" t="str">
        <f ca="1">IF(B50="","",IF(Feb!N50="",Mar!M50,Feb!N50+Mar!M50))</f>
        <v/>
      </c>
      <c r="O50" s="5"/>
      <c r="P50" s="44">
        <f t="shared" si="10"/>
        <v>0</v>
      </c>
      <c r="Q50" s="44" t="str">
        <f ca="1">IF(B50="","",IF(Feb!Q50="",Mar!P50,Feb!Q50+Mar!P50))</f>
        <v/>
      </c>
      <c r="R50" s="5"/>
      <c r="S50" s="44">
        <f t="shared" si="11"/>
        <v>0</v>
      </c>
      <c r="T50" s="44" t="str">
        <f ca="1">IF(B50="","",IF(Feb!T50="",Mar!S50,Feb!T50+Mar!S50))</f>
        <v/>
      </c>
      <c r="U50" s="5"/>
      <c r="V50" s="44">
        <f t="shared" si="12"/>
        <v>0</v>
      </c>
      <c r="W50" s="44" t="str">
        <f ca="1">IF(B50="","",IF(Feb!W50="",Mar!V50,Feb!W50+Mar!V50))</f>
        <v/>
      </c>
      <c r="X50" s="65"/>
      <c r="Y50" s="65"/>
      <c r="Z50" s="65"/>
      <c r="AA50" s="65"/>
      <c r="AB50" s="18" t="e">
        <f t="shared" si="6"/>
        <v>#DIV/0!</v>
      </c>
    </row>
    <row r="51" spans="2:28" ht="15.75" customHeight="1">
      <c r="B51" s="121" t="str">
        <f ca="1">IF(Feb!B51="","",Feb!B51)</f>
        <v/>
      </c>
      <c r="C51" s="122" t="str">
        <f ca="1">IF(Feb!C51="","",Feb!C51)</f>
        <v/>
      </c>
      <c r="D51" s="122" t="str">
        <f ca="1">IF(Feb!D51="","",Feb!D51)</f>
        <v/>
      </c>
      <c r="E51" s="122" t="str">
        <f ca="1">IF(Feb!E51="","",Feb!E51)</f>
        <v/>
      </c>
      <c r="F51" s="64"/>
      <c r="G51" s="115" t="str">
        <f ca="1">IF(B51="","",Feb!G51)</f>
        <v/>
      </c>
      <c r="H51" s="34" t="str">
        <f t="shared" si="13"/>
        <v/>
      </c>
      <c r="I51" s="126"/>
      <c r="J51" s="44">
        <f t="shared" si="8"/>
        <v>0</v>
      </c>
      <c r="K51" s="44" t="str">
        <f ca="1">IF(B51="","",IF(Feb!K51="",Mar!J51,Feb!K51+Mar!J51))</f>
        <v/>
      </c>
      <c r="L51" s="5"/>
      <c r="M51" s="44">
        <f t="shared" si="9"/>
        <v>0</v>
      </c>
      <c r="N51" s="44" t="str">
        <f ca="1">IF(B51="","",IF(Feb!N51="",Mar!M51,Feb!N51+Mar!M51))</f>
        <v/>
      </c>
      <c r="O51" s="5"/>
      <c r="P51" s="44">
        <f t="shared" si="10"/>
        <v>0</v>
      </c>
      <c r="Q51" s="44" t="str">
        <f ca="1">IF(B51="","",IF(Feb!Q51="",Mar!P51,Feb!Q51+Mar!P51))</f>
        <v/>
      </c>
      <c r="R51" s="5"/>
      <c r="S51" s="44">
        <f t="shared" si="11"/>
        <v>0</v>
      </c>
      <c r="T51" s="44" t="str">
        <f ca="1">IF(B51="","",IF(Feb!T51="",Mar!S51,Feb!T51+Mar!S51))</f>
        <v/>
      </c>
      <c r="U51" s="5"/>
      <c r="V51" s="44">
        <f t="shared" si="12"/>
        <v>0</v>
      </c>
      <c r="W51" s="44" t="str">
        <f ca="1">IF(B51="","",IF(Feb!W51="",Mar!V51,Feb!W51+Mar!V51))</f>
        <v/>
      </c>
      <c r="X51" s="65"/>
      <c r="Y51" s="65"/>
      <c r="Z51" s="65"/>
      <c r="AA51" s="65"/>
      <c r="AB51" s="18" t="e">
        <f t="shared" si="6"/>
        <v>#DIV/0!</v>
      </c>
    </row>
    <row r="52" spans="2:28" ht="15.75" customHeight="1">
      <c r="B52" s="121" t="str">
        <f ca="1">IF(Feb!B52="","",Feb!B52)</f>
        <v/>
      </c>
      <c r="C52" s="122" t="str">
        <f ca="1">IF(Feb!C52="","",Feb!C52)</f>
        <v/>
      </c>
      <c r="D52" s="122" t="str">
        <f ca="1">IF(Feb!D52="","",Feb!D52)</f>
        <v/>
      </c>
      <c r="E52" s="122" t="str">
        <f ca="1">IF(Feb!E52="","",Feb!E52)</f>
        <v/>
      </c>
      <c r="F52" s="64"/>
      <c r="G52" s="115" t="str">
        <f ca="1">IF(B52="","",Feb!G52)</f>
        <v/>
      </c>
      <c r="H52" s="34" t="str">
        <f t="shared" si="13"/>
        <v/>
      </c>
      <c r="I52" s="126"/>
      <c r="J52" s="44">
        <f t="shared" si="8"/>
        <v>0</v>
      </c>
      <c r="K52" s="44" t="str">
        <f ca="1">IF(B52="","",IF(Feb!K52="",Mar!J52,Feb!K52+Mar!J52))</f>
        <v/>
      </c>
      <c r="L52" s="5"/>
      <c r="M52" s="44">
        <f t="shared" si="9"/>
        <v>0</v>
      </c>
      <c r="N52" s="44" t="str">
        <f ca="1">IF(B52="","",IF(Feb!N52="",Mar!M52,Feb!N52+Mar!M52))</f>
        <v/>
      </c>
      <c r="O52" s="5"/>
      <c r="P52" s="44">
        <f t="shared" si="10"/>
        <v>0</v>
      </c>
      <c r="Q52" s="44" t="str">
        <f ca="1">IF(B52="","",IF(Feb!Q52="",Mar!P52,Feb!Q52+Mar!P52))</f>
        <v/>
      </c>
      <c r="R52" s="5"/>
      <c r="S52" s="44">
        <f t="shared" si="11"/>
        <v>0</v>
      </c>
      <c r="T52" s="44" t="str">
        <f ca="1">IF(B52="","",IF(Feb!T52="",Mar!S52,Feb!T52+Mar!S52))</f>
        <v/>
      </c>
      <c r="U52" s="5"/>
      <c r="V52" s="44">
        <f t="shared" si="12"/>
        <v>0</v>
      </c>
      <c r="W52" s="44" t="str">
        <f ca="1">IF(B52="","",IF(Feb!W52="",Mar!V52,Feb!W52+Mar!V52))</f>
        <v/>
      </c>
      <c r="X52" s="65"/>
      <c r="Y52" s="65"/>
      <c r="Z52" s="65"/>
      <c r="AA52" s="65"/>
      <c r="AB52" s="18" t="e">
        <f t="shared" si="6"/>
        <v>#DIV/0!</v>
      </c>
    </row>
    <row r="53" spans="2:28" ht="15.75" customHeight="1">
      <c r="B53" s="121" t="str">
        <f ca="1">IF(Feb!B53="","",Feb!B53)</f>
        <v/>
      </c>
      <c r="C53" s="122" t="str">
        <f ca="1">IF(Feb!C53="","",Feb!C53)</f>
        <v/>
      </c>
      <c r="D53" s="122" t="str">
        <f ca="1">IF(Feb!D53="","",Feb!D53)</f>
        <v/>
      </c>
      <c r="E53" s="122" t="str">
        <f ca="1">IF(Feb!E53="","",Feb!E53)</f>
        <v/>
      </c>
      <c r="F53" s="64"/>
      <c r="G53" s="115" t="str">
        <f ca="1">IF(B53="","",Feb!G53)</f>
        <v/>
      </c>
      <c r="H53" s="34" t="str">
        <f t="shared" si="13"/>
        <v/>
      </c>
      <c r="I53" s="126"/>
      <c r="J53" s="44">
        <f t="shared" si="8"/>
        <v>0</v>
      </c>
      <c r="K53" s="44" t="str">
        <f ca="1">IF(B53="","",IF(Feb!K53="",Mar!J53,Feb!K53+Mar!J53))</f>
        <v/>
      </c>
      <c r="L53" s="5"/>
      <c r="M53" s="44">
        <f t="shared" si="9"/>
        <v>0</v>
      </c>
      <c r="N53" s="44" t="str">
        <f ca="1">IF(B53="","",IF(Feb!N53="",Mar!M53,Feb!N53+Mar!M53))</f>
        <v/>
      </c>
      <c r="O53" s="5"/>
      <c r="P53" s="44">
        <f t="shared" si="10"/>
        <v>0</v>
      </c>
      <c r="Q53" s="44" t="str">
        <f ca="1">IF(B53="","",IF(Feb!Q53="",Mar!P53,Feb!Q53+Mar!P53))</f>
        <v/>
      </c>
      <c r="R53" s="5"/>
      <c r="S53" s="44">
        <f t="shared" si="11"/>
        <v>0</v>
      </c>
      <c r="T53" s="44" t="str">
        <f ca="1">IF(B53="","",IF(Feb!T53="",Mar!S53,Feb!T53+Mar!S53))</f>
        <v/>
      </c>
      <c r="U53" s="5"/>
      <c r="V53" s="44">
        <f t="shared" si="12"/>
        <v>0</v>
      </c>
      <c r="W53" s="44" t="str">
        <f ca="1">IF(B53="","",IF(Feb!W53="",Mar!V53,Feb!W53+Mar!V53))</f>
        <v/>
      </c>
      <c r="X53" s="65"/>
      <c r="Y53" s="65"/>
      <c r="Z53" s="65"/>
      <c r="AA53" s="65"/>
      <c r="AB53" s="18" t="e">
        <f t="shared" si="6"/>
        <v>#DIV/0!</v>
      </c>
    </row>
    <row r="54" spans="2:28" ht="15.75" customHeight="1">
      <c r="B54" s="121" t="str">
        <f ca="1">IF(Feb!B54="","",Feb!B54)</f>
        <v/>
      </c>
      <c r="C54" s="122" t="str">
        <f ca="1">IF(Feb!C54="","",Feb!C54)</f>
        <v/>
      </c>
      <c r="D54" s="122" t="str">
        <f ca="1">IF(Feb!D54="","",Feb!D54)</f>
        <v/>
      </c>
      <c r="E54" s="122" t="str">
        <f ca="1">IF(Feb!E54="","",Feb!E54)</f>
        <v/>
      </c>
      <c r="F54" s="64"/>
      <c r="G54" s="115" t="str">
        <f ca="1">IF(B54="","",Feb!G54)</f>
        <v/>
      </c>
      <c r="H54" s="34" t="str">
        <f t="shared" si="13"/>
        <v/>
      </c>
      <c r="I54" s="126"/>
      <c r="J54" s="44">
        <f t="shared" si="8"/>
        <v>0</v>
      </c>
      <c r="K54" s="44" t="str">
        <f ca="1">IF(B54="","",IF(Feb!K54="",Mar!J54,Feb!K54+Mar!J54))</f>
        <v/>
      </c>
      <c r="L54" s="5"/>
      <c r="M54" s="44">
        <f t="shared" si="9"/>
        <v>0</v>
      </c>
      <c r="N54" s="44" t="str">
        <f ca="1">IF(B54="","",IF(Feb!N54="",Mar!M54,Feb!N54+Mar!M54))</f>
        <v/>
      </c>
      <c r="O54" s="5"/>
      <c r="P54" s="44">
        <f t="shared" si="10"/>
        <v>0</v>
      </c>
      <c r="Q54" s="44" t="str">
        <f ca="1">IF(B54="","",IF(Feb!Q54="",Mar!P54,Feb!Q54+Mar!P54))</f>
        <v/>
      </c>
      <c r="R54" s="5"/>
      <c r="S54" s="44">
        <f t="shared" si="11"/>
        <v>0</v>
      </c>
      <c r="T54" s="44" t="str">
        <f ca="1">IF(B54="","",IF(Feb!T54="",Mar!S54,Feb!T54+Mar!S54))</f>
        <v/>
      </c>
      <c r="U54" s="5"/>
      <c r="V54" s="44">
        <f t="shared" si="12"/>
        <v>0</v>
      </c>
      <c r="W54" s="44" t="str">
        <f ca="1">IF(B54="","",IF(Feb!W54="",Mar!V54,Feb!W54+Mar!V54))</f>
        <v/>
      </c>
      <c r="X54" s="65"/>
      <c r="Y54" s="65"/>
      <c r="Z54" s="65"/>
      <c r="AA54" s="65"/>
      <c r="AB54" s="18" t="e">
        <f t="shared" si="6"/>
        <v>#DIV/0!</v>
      </c>
    </row>
    <row r="55" spans="2:28" ht="15.75" customHeight="1">
      <c r="B55" s="121" t="str">
        <f ca="1">IF(Feb!B55="","",Feb!B55)</f>
        <v/>
      </c>
      <c r="C55" s="122" t="str">
        <f ca="1">IF(Feb!C55="","",Feb!C55)</f>
        <v/>
      </c>
      <c r="D55" s="122" t="str">
        <f ca="1">IF(Feb!D55="","",Feb!D55)</f>
        <v/>
      </c>
      <c r="E55" s="122" t="str">
        <f ca="1">IF(Feb!E55="","",Feb!E55)</f>
        <v/>
      </c>
      <c r="F55" s="64"/>
      <c r="G55" s="115" t="str">
        <f ca="1">IF(B55="","",Feb!G55)</f>
        <v/>
      </c>
      <c r="H55" s="34" t="str">
        <f t="shared" si="13"/>
        <v/>
      </c>
      <c r="I55" s="126"/>
      <c r="J55" s="44">
        <f t="shared" si="8"/>
        <v>0</v>
      </c>
      <c r="K55" s="44" t="str">
        <f ca="1">IF(B55="","",IF(Feb!K55="",Mar!J55,Feb!K55+Mar!J55))</f>
        <v/>
      </c>
      <c r="L55" s="5"/>
      <c r="M55" s="44">
        <f t="shared" si="9"/>
        <v>0</v>
      </c>
      <c r="N55" s="44" t="str">
        <f ca="1">IF(B55="","",IF(Feb!N55="",Mar!M55,Feb!N55+Mar!M55))</f>
        <v/>
      </c>
      <c r="O55" s="5"/>
      <c r="P55" s="44">
        <f t="shared" si="10"/>
        <v>0</v>
      </c>
      <c r="Q55" s="44" t="str">
        <f ca="1">IF(B55="","",IF(Feb!Q55="",Mar!P55,Feb!Q55+Mar!P55))</f>
        <v/>
      </c>
      <c r="R55" s="5"/>
      <c r="S55" s="44">
        <f t="shared" si="11"/>
        <v>0</v>
      </c>
      <c r="T55" s="44" t="str">
        <f ca="1">IF(B55="","",IF(Feb!T55="",Mar!S55,Feb!T55+Mar!S55))</f>
        <v/>
      </c>
      <c r="U55" s="5"/>
      <c r="V55" s="44">
        <f t="shared" si="12"/>
        <v>0</v>
      </c>
      <c r="W55" s="44" t="str">
        <f ca="1">IF(B55="","",IF(Feb!W55="",Mar!V55,Feb!W55+Mar!V55))</f>
        <v/>
      </c>
      <c r="X55" s="65"/>
      <c r="Y55" s="65"/>
      <c r="Z55" s="65"/>
      <c r="AA55" s="65"/>
      <c r="AB55" s="18" t="e">
        <f t="shared" si="6"/>
        <v>#DIV/0!</v>
      </c>
    </row>
    <row r="56" spans="2:28" ht="15.75" customHeight="1">
      <c r="B56" s="121" t="str">
        <f ca="1">IF(Feb!B56="","",Feb!B56)</f>
        <v/>
      </c>
      <c r="C56" s="122" t="str">
        <f ca="1">IF(Feb!C56="","",Feb!C56)</f>
        <v/>
      </c>
      <c r="D56" s="122" t="str">
        <f ca="1">IF(Feb!D56="","",Feb!D56)</f>
        <v/>
      </c>
      <c r="E56" s="122" t="str">
        <f ca="1">IF(Feb!E56="","",Feb!E56)</f>
        <v/>
      </c>
      <c r="F56" s="64"/>
      <c r="G56" s="115" t="str">
        <f ca="1">IF(B56="","",Feb!G56)</f>
        <v/>
      </c>
      <c r="H56" s="34" t="str">
        <f t="shared" si="13"/>
        <v/>
      </c>
      <c r="I56" s="126"/>
      <c r="J56" s="44">
        <f t="shared" si="8"/>
        <v>0</v>
      </c>
      <c r="K56" s="44" t="str">
        <f ca="1">IF(B56="","",IF(Feb!K56="",Mar!J56,Feb!K56+Mar!J56))</f>
        <v/>
      </c>
      <c r="L56" s="5"/>
      <c r="M56" s="44">
        <f t="shared" si="9"/>
        <v>0</v>
      </c>
      <c r="N56" s="44" t="str">
        <f ca="1">IF(B56="","",IF(Feb!N56="",Mar!M56,Feb!N56+Mar!M56))</f>
        <v/>
      </c>
      <c r="O56" s="5"/>
      <c r="P56" s="44">
        <f t="shared" si="10"/>
        <v>0</v>
      </c>
      <c r="Q56" s="44" t="str">
        <f ca="1">IF(B56="","",IF(Feb!Q56="",Mar!P56,Feb!Q56+Mar!P56))</f>
        <v/>
      </c>
      <c r="R56" s="5"/>
      <c r="S56" s="44">
        <f t="shared" si="11"/>
        <v>0</v>
      </c>
      <c r="T56" s="44" t="str">
        <f ca="1">IF(B56="","",IF(Feb!T56="",Mar!S56,Feb!T56+Mar!S56))</f>
        <v/>
      </c>
      <c r="U56" s="5"/>
      <c r="V56" s="44">
        <f t="shared" si="12"/>
        <v>0</v>
      </c>
      <c r="W56" s="44" t="str">
        <f ca="1">IF(B56="","",IF(Feb!W56="",Mar!V56,Feb!W56+Mar!V56))</f>
        <v/>
      </c>
      <c r="X56" s="65"/>
      <c r="Y56" s="65"/>
      <c r="Z56" s="65"/>
      <c r="AA56" s="65"/>
      <c r="AB56" s="18" t="e">
        <f t="shared" si="6"/>
        <v>#DIV/0!</v>
      </c>
    </row>
    <row r="57" spans="2:28" ht="15.75" customHeight="1">
      <c r="B57" s="121" t="str">
        <f ca="1">IF(Feb!B57="","",Feb!B57)</f>
        <v/>
      </c>
      <c r="C57" s="122" t="str">
        <f ca="1">IF(Feb!C57="","",Feb!C57)</f>
        <v/>
      </c>
      <c r="D57" s="122" t="str">
        <f ca="1">IF(Feb!D57="","",Feb!D57)</f>
        <v/>
      </c>
      <c r="E57" s="122" t="str">
        <f ca="1">IF(Feb!E57="","",Feb!E57)</f>
        <v/>
      </c>
      <c r="F57" s="64"/>
      <c r="G57" s="115" t="str">
        <f ca="1">IF(B57="","",Feb!G57)</f>
        <v/>
      </c>
      <c r="H57" s="34" t="str">
        <f t="shared" si="13"/>
        <v/>
      </c>
      <c r="I57" s="126"/>
      <c r="J57" s="44">
        <f t="shared" si="8"/>
        <v>0</v>
      </c>
      <c r="K57" s="44" t="str">
        <f ca="1">IF(B57="","",IF(Feb!K57="",Mar!J57,Feb!K57+Mar!J57))</f>
        <v/>
      </c>
      <c r="L57" s="5"/>
      <c r="M57" s="44">
        <f t="shared" si="9"/>
        <v>0</v>
      </c>
      <c r="N57" s="44" t="str">
        <f ca="1">IF(B57="","",IF(Feb!N57="",Mar!M57,Feb!N57+Mar!M57))</f>
        <v/>
      </c>
      <c r="O57" s="5"/>
      <c r="P57" s="44">
        <f t="shared" si="10"/>
        <v>0</v>
      </c>
      <c r="Q57" s="44" t="str">
        <f ca="1">IF(B57="","",IF(Feb!Q57="",Mar!P57,Feb!Q57+Mar!P57))</f>
        <v/>
      </c>
      <c r="R57" s="5"/>
      <c r="S57" s="44">
        <f t="shared" si="11"/>
        <v>0</v>
      </c>
      <c r="T57" s="44" t="str">
        <f ca="1">IF(B57="","",IF(Feb!T57="",Mar!S57,Feb!T57+Mar!S57))</f>
        <v/>
      </c>
      <c r="U57" s="5"/>
      <c r="V57" s="44">
        <f t="shared" si="12"/>
        <v>0</v>
      </c>
      <c r="W57" s="44" t="str">
        <f ca="1">IF(B57="","",IF(Feb!W57="",Mar!V57,Feb!W57+Mar!V57))</f>
        <v/>
      </c>
      <c r="X57" s="65"/>
      <c r="Y57" s="65"/>
      <c r="Z57" s="65"/>
      <c r="AA57" s="65"/>
      <c r="AB57" s="18" t="e">
        <f t="shared" si="6"/>
        <v>#DIV/0!</v>
      </c>
    </row>
    <row r="58" spans="2:28" ht="15.75" customHeight="1">
      <c r="B58" s="121" t="str">
        <f ca="1">IF(Feb!B58="","",Feb!B58)</f>
        <v/>
      </c>
      <c r="C58" s="122" t="str">
        <f ca="1">IF(Feb!C58="","",Feb!C58)</f>
        <v/>
      </c>
      <c r="D58" s="122" t="str">
        <f ca="1">IF(Feb!D58="","",Feb!D58)</f>
        <v/>
      </c>
      <c r="E58" s="122" t="str">
        <f ca="1">IF(Feb!E58="","",Feb!E58)</f>
        <v/>
      </c>
      <c r="F58" s="64"/>
      <c r="G58" s="115" t="str">
        <f ca="1">IF(B58="","",Feb!G58)</f>
        <v/>
      </c>
      <c r="H58" s="34" t="str">
        <f t="shared" si="13"/>
        <v/>
      </c>
      <c r="I58" s="126"/>
      <c r="J58" s="44">
        <f t="shared" si="8"/>
        <v>0</v>
      </c>
      <c r="K58" s="44" t="str">
        <f ca="1">IF(B58="","",IF(Feb!K58="",Mar!J58,Feb!K58+Mar!J58))</f>
        <v/>
      </c>
      <c r="L58" s="5"/>
      <c r="M58" s="44">
        <f t="shared" si="9"/>
        <v>0</v>
      </c>
      <c r="N58" s="44" t="str">
        <f ca="1">IF(B58="","",IF(Feb!N58="",Mar!M58,Feb!N58+Mar!M58))</f>
        <v/>
      </c>
      <c r="O58" s="5"/>
      <c r="P58" s="44">
        <f t="shared" si="10"/>
        <v>0</v>
      </c>
      <c r="Q58" s="44" t="str">
        <f ca="1">IF(B58="","",IF(Feb!Q58="",Mar!P58,Feb!Q58+Mar!P58))</f>
        <v/>
      </c>
      <c r="R58" s="5"/>
      <c r="S58" s="44">
        <f t="shared" si="11"/>
        <v>0</v>
      </c>
      <c r="T58" s="44" t="str">
        <f ca="1">IF(B58="","",IF(Feb!T58="",Mar!S58,Feb!T58+Mar!S58))</f>
        <v/>
      </c>
      <c r="U58" s="5"/>
      <c r="V58" s="44">
        <f t="shared" si="12"/>
        <v>0</v>
      </c>
      <c r="W58" s="44" t="str">
        <f ca="1">IF(B58="","",IF(Feb!W58="",Mar!V58,Feb!W58+Mar!V58))</f>
        <v/>
      </c>
      <c r="X58" s="65"/>
      <c r="Y58" s="65"/>
      <c r="Z58" s="65"/>
      <c r="AA58" s="65"/>
      <c r="AB58" s="18" t="e">
        <f t="shared" si="6"/>
        <v>#DIV/0!</v>
      </c>
    </row>
    <row r="59" spans="2:28" ht="15.75" customHeight="1">
      <c r="B59" s="121" t="str">
        <f ca="1">IF(Feb!B59="","",Feb!B59)</f>
        <v/>
      </c>
      <c r="C59" s="122" t="str">
        <f ca="1">IF(Feb!C59="","",Feb!C59)</f>
        <v/>
      </c>
      <c r="D59" s="122" t="str">
        <f ca="1">IF(Feb!D59="","",Feb!D59)</f>
        <v/>
      </c>
      <c r="E59" s="122" t="str">
        <f ca="1">IF(Feb!E59="","",Feb!E59)</f>
        <v/>
      </c>
      <c r="F59" s="64"/>
      <c r="G59" s="115" t="str">
        <f ca="1">IF(B59="","",Feb!G59)</f>
        <v/>
      </c>
      <c r="H59" s="34" t="str">
        <f t="shared" si="13"/>
        <v/>
      </c>
      <c r="I59" s="126"/>
      <c r="J59" s="44">
        <f t="shared" si="8"/>
        <v>0</v>
      </c>
      <c r="K59" s="44" t="str">
        <f ca="1">IF(B59="","",IF(Feb!K59="",Mar!J59,Feb!K59+Mar!J59))</f>
        <v/>
      </c>
      <c r="L59" s="5"/>
      <c r="M59" s="44">
        <f t="shared" si="9"/>
        <v>0</v>
      </c>
      <c r="N59" s="44" t="str">
        <f ca="1">IF(B59="","",IF(Feb!N59="",Mar!M59,Feb!N59+Mar!M59))</f>
        <v/>
      </c>
      <c r="O59" s="5"/>
      <c r="P59" s="44">
        <f t="shared" si="10"/>
        <v>0</v>
      </c>
      <c r="Q59" s="44" t="str">
        <f ca="1">IF(B59="","",IF(Feb!Q59="",Mar!P59,Feb!Q59+Mar!P59))</f>
        <v/>
      </c>
      <c r="R59" s="5"/>
      <c r="S59" s="44">
        <f t="shared" si="11"/>
        <v>0</v>
      </c>
      <c r="T59" s="44" t="str">
        <f ca="1">IF(B59="","",IF(Feb!T59="",Mar!S59,Feb!T59+Mar!S59))</f>
        <v/>
      </c>
      <c r="U59" s="5"/>
      <c r="V59" s="44">
        <f t="shared" si="12"/>
        <v>0</v>
      </c>
      <c r="W59" s="44" t="str">
        <f ca="1">IF(B59="","",IF(Feb!W59="",Mar!V59,Feb!W59+Mar!V59))</f>
        <v/>
      </c>
      <c r="X59" s="65"/>
      <c r="Y59" s="65"/>
      <c r="Z59" s="65"/>
      <c r="AA59" s="65"/>
      <c r="AB59" s="18" t="e">
        <f t="shared" si="6"/>
        <v>#DIV/0!</v>
      </c>
    </row>
    <row r="60" spans="2:28" ht="15.75" customHeight="1">
      <c r="B60" s="121" t="str">
        <f ca="1">IF(Feb!B60="","",Feb!B60)</f>
        <v/>
      </c>
      <c r="C60" s="122" t="str">
        <f ca="1">IF(Feb!C60="","",Feb!C60)</f>
        <v/>
      </c>
      <c r="D60" s="122" t="str">
        <f ca="1">IF(Feb!D60="","",Feb!D60)</f>
        <v/>
      </c>
      <c r="E60" s="122" t="str">
        <f ca="1">IF(Feb!E60="","",Feb!E60)</f>
        <v/>
      </c>
      <c r="F60" s="64"/>
      <c r="G60" s="115" t="str">
        <f ca="1">IF(B60="","",Feb!G60)</f>
        <v/>
      </c>
      <c r="H60" s="34" t="str">
        <f t="shared" si="13"/>
        <v/>
      </c>
      <c r="I60" s="126"/>
      <c r="J60" s="44">
        <f t="shared" si="8"/>
        <v>0</v>
      </c>
      <c r="K60" s="44" t="str">
        <f ca="1">IF(B60="","",IF(Feb!K60="",Mar!J60,Feb!K60+Mar!J60))</f>
        <v/>
      </c>
      <c r="L60" s="5"/>
      <c r="M60" s="44">
        <f t="shared" si="9"/>
        <v>0</v>
      </c>
      <c r="N60" s="44" t="str">
        <f ca="1">IF(B60="","",IF(Feb!N60="",Mar!M60,Feb!N60+Mar!M60))</f>
        <v/>
      </c>
      <c r="O60" s="5"/>
      <c r="P60" s="44">
        <f t="shared" si="10"/>
        <v>0</v>
      </c>
      <c r="Q60" s="44" t="str">
        <f ca="1">IF(B60="","",IF(Feb!Q60="",Mar!P60,Feb!Q60+Mar!P60))</f>
        <v/>
      </c>
      <c r="R60" s="5"/>
      <c r="S60" s="44">
        <f t="shared" si="11"/>
        <v>0</v>
      </c>
      <c r="T60" s="44" t="str">
        <f ca="1">IF(B60="","",IF(Feb!T60="",Mar!S60,Feb!T60+Mar!S60))</f>
        <v/>
      </c>
      <c r="U60" s="5"/>
      <c r="V60" s="44">
        <f t="shared" si="12"/>
        <v>0</v>
      </c>
      <c r="W60" s="44" t="str">
        <f ca="1">IF(B60="","",IF(Feb!W60="",Mar!V60,Feb!W60+Mar!V60))</f>
        <v/>
      </c>
      <c r="X60" s="65"/>
      <c r="Y60" s="65"/>
      <c r="Z60" s="65"/>
      <c r="AA60" s="65"/>
      <c r="AB60" s="18" t="e">
        <f t="shared" si="6"/>
        <v>#DIV/0!</v>
      </c>
    </row>
    <row r="61" spans="2:28" ht="15.75" customHeight="1">
      <c r="B61" s="121" t="str">
        <f ca="1">IF(Feb!B61="","",Feb!B61)</f>
        <v/>
      </c>
      <c r="C61" s="122" t="str">
        <f ca="1">IF(Feb!C61="","",Feb!C61)</f>
        <v/>
      </c>
      <c r="D61" s="122" t="str">
        <f ca="1">IF(Feb!D61="","",Feb!D61)</f>
        <v/>
      </c>
      <c r="E61" s="122" t="str">
        <f ca="1">IF(Feb!E61="","",Feb!E61)</f>
        <v/>
      </c>
      <c r="F61" s="64"/>
      <c r="G61" s="115" t="str">
        <f ca="1">IF(B61="","",Feb!G61)</f>
        <v/>
      </c>
      <c r="H61" s="34" t="str">
        <f t="shared" si="13"/>
        <v/>
      </c>
      <c r="I61" s="126"/>
      <c r="J61" s="44">
        <f t="shared" si="8"/>
        <v>0</v>
      </c>
      <c r="K61" s="44" t="str">
        <f ca="1">IF(B61="","",IF(Feb!K61="",Mar!J61,Feb!K61+Mar!J61))</f>
        <v/>
      </c>
      <c r="L61" s="5"/>
      <c r="M61" s="44">
        <f t="shared" si="9"/>
        <v>0</v>
      </c>
      <c r="N61" s="44" t="str">
        <f ca="1">IF(B61="","",IF(Feb!N61="",Mar!M61,Feb!N61+Mar!M61))</f>
        <v/>
      </c>
      <c r="O61" s="5"/>
      <c r="P61" s="44">
        <f t="shared" si="10"/>
        <v>0</v>
      </c>
      <c r="Q61" s="44" t="str">
        <f ca="1">IF(B61="","",IF(Feb!Q61="",Mar!P61,Feb!Q61+Mar!P61))</f>
        <v/>
      </c>
      <c r="R61" s="5"/>
      <c r="S61" s="44">
        <f t="shared" si="11"/>
        <v>0</v>
      </c>
      <c r="T61" s="44" t="str">
        <f ca="1">IF(B61="","",IF(Feb!T61="",Mar!S61,Feb!T61+Mar!S61))</f>
        <v/>
      </c>
      <c r="U61" s="5"/>
      <c r="V61" s="44">
        <f t="shared" si="12"/>
        <v>0</v>
      </c>
      <c r="W61" s="44" t="str">
        <f ca="1">IF(B61="","",IF(Feb!W61="",Mar!V61,Feb!W61+Mar!V61))</f>
        <v/>
      </c>
      <c r="X61" s="65"/>
      <c r="Y61" s="65"/>
      <c r="Z61" s="65"/>
      <c r="AA61" s="65"/>
      <c r="AB61" s="18" t="e">
        <f t="shared" si="6"/>
        <v>#DIV/0!</v>
      </c>
    </row>
    <row r="62" spans="2:28" ht="15.75" customHeight="1">
      <c r="B62" s="121" t="str">
        <f ca="1">IF(Feb!B62="","",Feb!B62)</f>
        <v/>
      </c>
      <c r="C62" s="122" t="str">
        <f ca="1">IF(Feb!C62="","",Feb!C62)</f>
        <v/>
      </c>
      <c r="D62" s="122" t="str">
        <f ca="1">IF(Feb!D62="","",Feb!D62)</f>
        <v/>
      </c>
      <c r="E62" s="122" t="str">
        <f ca="1">IF(Feb!E62="","",Feb!E62)</f>
        <v/>
      </c>
      <c r="F62" s="64"/>
      <c r="G62" s="115" t="str">
        <f ca="1">IF(B62="","",Feb!G62)</f>
        <v/>
      </c>
      <c r="H62" s="34" t="str">
        <f t="shared" si="13"/>
        <v/>
      </c>
      <c r="I62" s="126"/>
      <c r="J62" s="44">
        <f t="shared" si="8"/>
        <v>0</v>
      </c>
      <c r="K62" s="44" t="str">
        <f ca="1">IF(B62="","",IF(Feb!K62="",Mar!J62,Feb!K62+Mar!J62))</f>
        <v/>
      </c>
      <c r="L62" s="5"/>
      <c r="M62" s="44">
        <f t="shared" si="9"/>
        <v>0</v>
      </c>
      <c r="N62" s="44" t="str">
        <f ca="1">IF(B62="","",IF(Feb!N62="",Mar!M62,Feb!N62+Mar!M62))</f>
        <v/>
      </c>
      <c r="O62" s="5"/>
      <c r="P62" s="44">
        <f t="shared" si="10"/>
        <v>0</v>
      </c>
      <c r="Q62" s="44" t="str">
        <f ca="1">IF(B62="","",IF(Feb!Q62="",Mar!P62,Feb!Q62+Mar!P62))</f>
        <v/>
      </c>
      <c r="R62" s="5"/>
      <c r="S62" s="44">
        <f t="shared" si="11"/>
        <v>0</v>
      </c>
      <c r="T62" s="44" t="str">
        <f ca="1">IF(B62="","",IF(Feb!T62="",Mar!S62,Feb!T62+Mar!S62))</f>
        <v/>
      </c>
      <c r="U62" s="5"/>
      <c r="V62" s="44">
        <f t="shared" si="12"/>
        <v>0</v>
      </c>
      <c r="W62" s="44" t="str">
        <f ca="1">IF(B62="","",IF(Feb!W62="",Mar!V62,Feb!W62+Mar!V62))</f>
        <v/>
      </c>
      <c r="X62" s="65"/>
      <c r="Y62" s="65"/>
      <c r="Z62" s="65"/>
      <c r="AA62" s="65"/>
      <c r="AB62" s="18" t="e">
        <f t="shared" si="6"/>
        <v>#DIV/0!</v>
      </c>
    </row>
    <row r="63" spans="2:28" ht="15.75" customHeight="1">
      <c r="B63" s="121" t="str">
        <f ca="1">IF(Feb!B63="","",Feb!B63)</f>
        <v/>
      </c>
      <c r="C63" s="122" t="str">
        <f ca="1">IF(Feb!C63="","",Feb!C63)</f>
        <v/>
      </c>
      <c r="D63" s="122" t="str">
        <f ca="1">IF(Feb!D63="","",Feb!D63)</f>
        <v/>
      </c>
      <c r="E63" s="122" t="str">
        <f ca="1">IF(Feb!E63="","",Feb!E63)</f>
        <v/>
      </c>
      <c r="F63" s="64"/>
      <c r="G63" s="115" t="str">
        <f ca="1">IF(B63="","",Feb!G63)</f>
        <v/>
      </c>
      <c r="H63" s="34" t="str">
        <f t="shared" si="13"/>
        <v/>
      </c>
      <c r="I63" s="126"/>
      <c r="J63" s="44">
        <f t="shared" si="8"/>
        <v>0</v>
      </c>
      <c r="K63" s="44" t="str">
        <f ca="1">IF(B63="","",IF(Feb!K63="",Mar!J63,Feb!K63+Mar!J63))</f>
        <v/>
      </c>
      <c r="L63" s="5"/>
      <c r="M63" s="44">
        <f t="shared" si="9"/>
        <v>0</v>
      </c>
      <c r="N63" s="44" t="str">
        <f ca="1">IF(B63="","",IF(Feb!N63="",Mar!M63,Feb!N63+Mar!M63))</f>
        <v/>
      </c>
      <c r="O63" s="5"/>
      <c r="P63" s="44">
        <f t="shared" si="10"/>
        <v>0</v>
      </c>
      <c r="Q63" s="44" t="str">
        <f ca="1">IF(B63="","",IF(Feb!Q63="",Mar!P63,Feb!Q63+Mar!P63))</f>
        <v/>
      </c>
      <c r="R63" s="5"/>
      <c r="S63" s="44">
        <f t="shared" si="11"/>
        <v>0</v>
      </c>
      <c r="T63" s="44" t="str">
        <f ca="1">IF(B63="","",IF(Feb!T63="",Mar!S63,Feb!T63+Mar!S63))</f>
        <v/>
      </c>
      <c r="U63" s="5"/>
      <c r="V63" s="44">
        <f t="shared" si="12"/>
        <v>0</v>
      </c>
      <c r="W63" s="44" t="str">
        <f ca="1">IF(B63="","",IF(Feb!W63="",Mar!V63,Feb!W63+Mar!V63))</f>
        <v/>
      </c>
      <c r="X63" s="65"/>
      <c r="Y63" s="65"/>
      <c r="Z63" s="65"/>
      <c r="AA63" s="65"/>
      <c r="AB63" s="18" t="e">
        <f t="shared" si="6"/>
        <v>#DIV/0!</v>
      </c>
    </row>
    <row r="64" spans="2:28" ht="15.75" customHeight="1">
      <c r="B64" s="121" t="str">
        <f ca="1">IF(Feb!B64="","",Feb!B64)</f>
        <v/>
      </c>
      <c r="C64" s="122" t="str">
        <f ca="1">IF(Feb!C64="","",Feb!C64)</f>
        <v/>
      </c>
      <c r="D64" s="122" t="str">
        <f ca="1">IF(Feb!D64="","",Feb!D64)</f>
        <v/>
      </c>
      <c r="E64" s="122" t="str">
        <f ca="1">IF(Feb!E64="","",Feb!E64)</f>
        <v/>
      </c>
      <c r="F64" s="64"/>
      <c r="G64" s="115" t="str">
        <f ca="1">IF(B64="","",Feb!G64)</f>
        <v/>
      </c>
      <c r="H64" s="34" t="str">
        <f t="shared" si="13"/>
        <v/>
      </c>
      <c r="I64" s="126"/>
      <c r="J64" s="44">
        <f t="shared" si="8"/>
        <v>0</v>
      </c>
      <c r="K64" s="44" t="str">
        <f ca="1">IF(B64="","",IF(Feb!K64="",Mar!J64,Feb!K64+Mar!J64))</f>
        <v/>
      </c>
      <c r="L64" s="5"/>
      <c r="M64" s="44">
        <f t="shared" si="9"/>
        <v>0</v>
      </c>
      <c r="N64" s="44" t="str">
        <f ca="1">IF(B64="","",IF(Feb!N64="",Mar!M64,Feb!N64+Mar!M64))</f>
        <v/>
      </c>
      <c r="O64" s="5"/>
      <c r="P64" s="44">
        <f t="shared" si="10"/>
        <v>0</v>
      </c>
      <c r="Q64" s="44" t="str">
        <f ca="1">IF(B64="","",IF(Feb!Q64="",Mar!P64,Feb!Q64+Mar!P64))</f>
        <v/>
      </c>
      <c r="R64" s="5"/>
      <c r="S64" s="44">
        <f t="shared" si="11"/>
        <v>0</v>
      </c>
      <c r="T64" s="44" t="str">
        <f ca="1">IF(B64="","",IF(Feb!T64="",Mar!S64,Feb!T64+Mar!S64))</f>
        <v/>
      </c>
      <c r="U64" s="5"/>
      <c r="V64" s="44">
        <f t="shared" si="12"/>
        <v>0</v>
      </c>
      <c r="W64" s="44" t="str">
        <f ca="1">IF(B64="","",IF(Feb!W64="",Mar!V64,Feb!W64+Mar!V64))</f>
        <v/>
      </c>
      <c r="X64" s="65"/>
      <c r="Y64" s="65"/>
      <c r="Z64" s="65"/>
      <c r="AA64" s="65"/>
      <c r="AB64" s="18" t="e">
        <f t="shared" si="6"/>
        <v>#DIV/0!</v>
      </c>
    </row>
    <row r="65" spans="2:28" ht="15.75" customHeight="1">
      <c r="B65" s="121" t="str">
        <f ca="1">IF(Feb!B65="","",Feb!B65)</f>
        <v/>
      </c>
      <c r="C65" s="122" t="str">
        <f ca="1">IF(Feb!C65="","",Feb!C65)</f>
        <v/>
      </c>
      <c r="D65" s="122" t="str">
        <f ca="1">IF(Feb!D65="","",Feb!D65)</f>
        <v/>
      </c>
      <c r="E65" s="122" t="str">
        <f ca="1">IF(Feb!E65="","",Feb!E65)</f>
        <v/>
      </c>
      <c r="F65" s="64"/>
      <c r="G65" s="115" t="str">
        <f ca="1">IF(B65="","",Feb!G65)</f>
        <v/>
      </c>
      <c r="H65" s="34" t="str">
        <f t="shared" si="13"/>
        <v/>
      </c>
      <c r="I65" s="126"/>
      <c r="J65" s="44">
        <f t="shared" si="8"/>
        <v>0</v>
      </c>
      <c r="K65" s="44" t="str">
        <f ca="1">IF(B65="","",IF(Feb!K65="",Mar!J65,Feb!K65+Mar!J65))</f>
        <v/>
      </c>
      <c r="L65" s="5"/>
      <c r="M65" s="44">
        <f t="shared" si="9"/>
        <v>0</v>
      </c>
      <c r="N65" s="44" t="str">
        <f ca="1">IF(B65="","",IF(Feb!N65="",Mar!M65,Feb!N65+Mar!M65))</f>
        <v/>
      </c>
      <c r="O65" s="5"/>
      <c r="P65" s="44">
        <f t="shared" si="10"/>
        <v>0</v>
      </c>
      <c r="Q65" s="44" t="str">
        <f ca="1">IF(B65="","",IF(Feb!Q65="",Mar!P65,Feb!Q65+Mar!P65))</f>
        <v/>
      </c>
      <c r="R65" s="5"/>
      <c r="S65" s="44">
        <f t="shared" si="11"/>
        <v>0</v>
      </c>
      <c r="T65" s="44" t="str">
        <f ca="1">IF(B65="","",IF(Feb!T65="",Mar!S65,Feb!T65+Mar!S65))</f>
        <v/>
      </c>
      <c r="U65" s="5"/>
      <c r="V65" s="44">
        <f t="shared" si="12"/>
        <v>0</v>
      </c>
      <c r="W65" s="44" t="str">
        <f ca="1">IF(B65="","",IF(Feb!W65="",Mar!V65,Feb!W65+Mar!V65))</f>
        <v/>
      </c>
      <c r="X65" s="65"/>
      <c r="Y65" s="65"/>
      <c r="Z65" s="65"/>
      <c r="AA65" s="65"/>
      <c r="AB65" s="18" t="e">
        <f t="shared" si="6"/>
        <v>#DIV/0!</v>
      </c>
    </row>
    <row r="66" spans="2:28" ht="15.75" customHeight="1">
      <c r="B66" s="121" t="str">
        <f ca="1">IF(Feb!B66="","",Feb!B66)</f>
        <v/>
      </c>
      <c r="C66" s="122" t="str">
        <f ca="1">IF(Feb!C66="","",Feb!C66)</f>
        <v/>
      </c>
      <c r="D66" s="122" t="str">
        <f ca="1">IF(Feb!D66="","",Feb!D66)</f>
        <v/>
      </c>
      <c r="E66" s="122" t="str">
        <f ca="1">IF(Feb!E66="","",Feb!E66)</f>
        <v/>
      </c>
      <c r="F66" s="64"/>
      <c r="G66" s="115" t="str">
        <f ca="1">IF(B66="","",Feb!G66)</f>
        <v/>
      </c>
      <c r="H66" s="34" t="str">
        <f t="shared" si="13"/>
        <v/>
      </c>
      <c r="I66" s="126"/>
      <c r="J66" s="44">
        <f t="shared" si="8"/>
        <v>0</v>
      </c>
      <c r="K66" s="44" t="str">
        <f ca="1">IF(B66="","",IF(Feb!K66="",Mar!J66,Feb!K66+Mar!J66))</f>
        <v/>
      </c>
      <c r="L66" s="5"/>
      <c r="M66" s="44">
        <f t="shared" si="9"/>
        <v>0</v>
      </c>
      <c r="N66" s="44" t="str">
        <f ca="1">IF(B66="","",IF(Feb!N66="",Mar!M66,Feb!N66+Mar!M66))</f>
        <v/>
      </c>
      <c r="O66" s="5"/>
      <c r="P66" s="44">
        <f t="shared" si="10"/>
        <v>0</v>
      </c>
      <c r="Q66" s="44" t="str">
        <f ca="1">IF(B66="","",IF(Feb!Q66="",Mar!P66,Feb!Q66+Mar!P66))</f>
        <v/>
      </c>
      <c r="R66" s="5"/>
      <c r="S66" s="44">
        <f t="shared" si="11"/>
        <v>0</v>
      </c>
      <c r="T66" s="44" t="str">
        <f ca="1">IF(B66="","",IF(Feb!T66="",Mar!S66,Feb!T66+Mar!S66))</f>
        <v/>
      </c>
      <c r="U66" s="5"/>
      <c r="V66" s="44">
        <f t="shared" si="12"/>
        <v>0</v>
      </c>
      <c r="W66" s="44" t="str">
        <f ca="1">IF(B66="","",IF(Feb!W66="",Mar!V66,Feb!W66+Mar!V66))</f>
        <v/>
      </c>
      <c r="X66" s="65"/>
      <c r="Y66" s="65"/>
      <c r="Z66" s="65"/>
      <c r="AA66" s="65"/>
      <c r="AB66" s="18" t="e">
        <f t="shared" si="6"/>
        <v>#DIV/0!</v>
      </c>
    </row>
    <row r="67" spans="2:28" ht="15.75" customHeight="1">
      <c r="B67" s="121" t="str">
        <f ca="1">IF(Feb!B67="","",Feb!B67)</f>
        <v/>
      </c>
      <c r="C67" s="122" t="str">
        <f ca="1">IF(Feb!C67="","",Feb!C67)</f>
        <v/>
      </c>
      <c r="D67" s="122" t="str">
        <f ca="1">IF(Feb!D67="","",Feb!D67)</f>
        <v/>
      </c>
      <c r="E67" s="122" t="str">
        <f ca="1">IF(Feb!E67="","",Feb!E67)</f>
        <v/>
      </c>
      <c r="F67" s="64"/>
      <c r="G67" s="115" t="str">
        <f ca="1">IF(B67="","",Feb!G67)</f>
        <v/>
      </c>
      <c r="H67" s="34" t="str">
        <f t="shared" si="13"/>
        <v/>
      </c>
      <c r="I67" s="126"/>
      <c r="J67" s="44">
        <f t="shared" si="8"/>
        <v>0</v>
      </c>
      <c r="K67" s="44" t="str">
        <f ca="1">IF(B67="","",IF(Feb!K67="",Mar!J67,Feb!K67+Mar!J67))</f>
        <v/>
      </c>
      <c r="L67" s="5"/>
      <c r="M67" s="44">
        <f t="shared" si="9"/>
        <v>0</v>
      </c>
      <c r="N67" s="44" t="str">
        <f ca="1">IF(B67="","",IF(Feb!N67="",Mar!M67,Feb!N67+Mar!M67))</f>
        <v/>
      </c>
      <c r="O67" s="5"/>
      <c r="P67" s="44">
        <f t="shared" si="10"/>
        <v>0</v>
      </c>
      <c r="Q67" s="44" t="str">
        <f ca="1">IF(B67="","",IF(Feb!Q67="",Mar!P67,Feb!Q67+Mar!P67))</f>
        <v/>
      </c>
      <c r="R67" s="5"/>
      <c r="S67" s="44">
        <f t="shared" si="11"/>
        <v>0</v>
      </c>
      <c r="T67" s="44" t="str">
        <f ca="1">IF(B67="","",IF(Feb!T67="",Mar!S67,Feb!T67+Mar!S67))</f>
        <v/>
      </c>
      <c r="U67" s="5"/>
      <c r="V67" s="44">
        <f t="shared" si="12"/>
        <v>0</v>
      </c>
      <c r="W67" s="44" t="str">
        <f ca="1">IF(B67="","",IF(Feb!W67="",Mar!V67,Feb!W67+Mar!V67))</f>
        <v/>
      </c>
      <c r="X67" s="65"/>
      <c r="Y67" s="65"/>
      <c r="Z67" s="65"/>
      <c r="AA67" s="65"/>
      <c r="AB67" s="18" t="e">
        <f t="shared" si="6"/>
        <v>#DIV/0!</v>
      </c>
    </row>
    <row r="68" spans="2:28" ht="15.75" customHeight="1">
      <c r="B68" s="121" t="str">
        <f ca="1">IF(Feb!B68="","",Feb!B68)</f>
        <v/>
      </c>
      <c r="C68" s="122" t="str">
        <f ca="1">IF(Feb!C68="","",Feb!C68)</f>
        <v/>
      </c>
      <c r="D68" s="122" t="str">
        <f ca="1">IF(Feb!D68="","",Feb!D68)</f>
        <v/>
      </c>
      <c r="E68" s="122" t="str">
        <f ca="1">IF(Feb!E68="","",Feb!E68)</f>
        <v/>
      </c>
      <c r="F68" s="64"/>
      <c r="G68" s="115" t="str">
        <f ca="1">IF(B68="","",Feb!G68)</f>
        <v/>
      </c>
      <c r="H68" s="34" t="str">
        <f t="shared" si="13"/>
        <v/>
      </c>
      <c r="I68" s="126"/>
      <c r="J68" s="44">
        <f t="shared" si="8"/>
        <v>0</v>
      </c>
      <c r="K68" s="44" t="str">
        <f ca="1">IF(B68="","",IF(Feb!K68="",Mar!J68,Feb!K68+Mar!J68))</f>
        <v/>
      </c>
      <c r="L68" s="5"/>
      <c r="M68" s="44">
        <f t="shared" si="9"/>
        <v>0</v>
      </c>
      <c r="N68" s="44" t="str">
        <f ca="1">IF(B68="","",IF(Feb!N68="",Mar!M68,Feb!N68+Mar!M68))</f>
        <v/>
      </c>
      <c r="O68" s="5"/>
      <c r="P68" s="44">
        <f t="shared" si="10"/>
        <v>0</v>
      </c>
      <c r="Q68" s="44" t="str">
        <f ca="1">IF(B68="","",IF(Feb!Q68="",Mar!P68,Feb!Q68+Mar!P68))</f>
        <v/>
      </c>
      <c r="R68" s="5"/>
      <c r="S68" s="44">
        <f t="shared" si="11"/>
        <v>0</v>
      </c>
      <c r="T68" s="44" t="str">
        <f ca="1">IF(B68="","",IF(Feb!T68="",Mar!S68,Feb!T68+Mar!S68))</f>
        <v/>
      </c>
      <c r="U68" s="5"/>
      <c r="V68" s="44">
        <f t="shared" si="12"/>
        <v>0</v>
      </c>
      <c r="W68" s="44" t="str">
        <f ca="1">IF(B68="","",IF(Feb!W68="",Mar!V68,Feb!W68+Mar!V68))</f>
        <v/>
      </c>
      <c r="X68" s="65"/>
      <c r="Y68" s="65"/>
      <c r="Z68" s="65"/>
      <c r="AA68" s="65"/>
      <c r="AB68" s="18" t="e">
        <f t="shared" si="6"/>
        <v>#DIV/0!</v>
      </c>
    </row>
    <row r="69" spans="2:28" ht="15.75" customHeight="1">
      <c r="B69" s="121" t="str">
        <f ca="1">IF(Feb!B69="","",Feb!B69)</f>
        <v/>
      </c>
      <c r="C69" s="122" t="str">
        <f ca="1">IF(Feb!C69="","",Feb!C69)</f>
        <v/>
      </c>
      <c r="D69" s="122" t="str">
        <f ca="1">IF(Feb!D69="","",Feb!D69)</f>
        <v/>
      </c>
      <c r="E69" s="122" t="str">
        <f ca="1">IF(Feb!E69="","",Feb!E69)</f>
        <v/>
      </c>
      <c r="F69" s="64"/>
      <c r="G69" s="115" t="str">
        <f ca="1">IF(B69="","",Feb!G69)</f>
        <v/>
      </c>
      <c r="H69" s="34" t="str">
        <f t="shared" si="13"/>
        <v/>
      </c>
      <c r="I69" s="126"/>
      <c r="J69" s="44">
        <f t="shared" si="8"/>
        <v>0</v>
      </c>
      <c r="K69" s="44" t="str">
        <f ca="1">IF(B69="","",IF(Feb!K69="",Mar!J69,Feb!K69+Mar!J69))</f>
        <v/>
      </c>
      <c r="L69" s="5"/>
      <c r="M69" s="44">
        <f t="shared" si="9"/>
        <v>0</v>
      </c>
      <c r="N69" s="44" t="str">
        <f ca="1">IF(B69="","",IF(Feb!N69="",Mar!M69,Feb!N69+Mar!M69))</f>
        <v/>
      </c>
      <c r="O69" s="5"/>
      <c r="P69" s="44">
        <f t="shared" si="10"/>
        <v>0</v>
      </c>
      <c r="Q69" s="44" t="str">
        <f ca="1">IF(B69="","",IF(Feb!Q69="",Mar!P69,Feb!Q69+Mar!P69))</f>
        <v/>
      </c>
      <c r="R69" s="5"/>
      <c r="S69" s="44">
        <f t="shared" si="11"/>
        <v>0</v>
      </c>
      <c r="T69" s="44" t="str">
        <f ca="1">IF(B69="","",IF(Feb!T69="",Mar!S69,Feb!T69+Mar!S69))</f>
        <v/>
      </c>
      <c r="U69" s="5"/>
      <c r="V69" s="44">
        <f t="shared" si="12"/>
        <v>0</v>
      </c>
      <c r="W69" s="44" t="str">
        <f ca="1">IF(B69="","",IF(Feb!W69="",Mar!V69,Feb!W69+Mar!V69))</f>
        <v/>
      </c>
      <c r="X69" s="65"/>
      <c r="Y69" s="65"/>
      <c r="Z69" s="65"/>
      <c r="AA69" s="65"/>
      <c r="AB69" s="18" t="e">
        <f t="shared" si="6"/>
        <v>#DIV/0!</v>
      </c>
    </row>
    <row r="70" spans="2:28" ht="15.75" customHeight="1">
      <c r="B70" s="121" t="str">
        <f ca="1">IF(Feb!B70="","",Feb!B70)</f>
        <v/>
      </c>
      <c r="C70" s="122" t="str">
        <f ca="1">IF(Feb!C70="","",Feb!C70)</f>
        <v/>
      </c>
      <c r="D70" s="122" t="str">
        <f ca="1">IF(Feb!D70="","",Feb!D70)</f>
        <v/>
      </c>
      <c r="E70" s="122" t="str">
        <f ca="1">IF(Feb!E70="","",Feb!E70)</f>
        <v/>
      </c>
      <c r="F70" s="64"/>
      <c r="G70" s="115" t="str">
        <f ca="1">IF(B70="","",Feb!G70)</f>
        <v/>
      </c>
      <c r="H70" s="34" t="str">
        <f t="shared" si="13"/>
        <v/>
      </c>
      <c r="I70" s="126"/>
      <c r="J70" s="44">
        <f t="shared" si="8"/>
        <v>0</v>
      </c>
      <c r="K70" s="44" t="str">
        <f ca="1">IF(B70="","",IF(Feb!K70="",Mar!J70,Feb!K70+Mar!J70))</f>
        <v/>
      </c>
      <c r="L70" s="5"/>
      <c r="M70" s="44">
        <f t="shared" si="9"/>
        <v>0</v>
      </c>
      <c r="N70" s="44" t="str">
        <f ca="1">IF(B70="","",IF(Feb!N70="",Mar!M70,Feb!N70+Mar!M70))</f>
        <v/>
      </c>
      <c r="O70" s="5"/>
      <c r="P70" s="44">
        <f t="shared" si="10"/>
        <v>0</v>
      </c>
      <c r="Q70" s="44" t="str">
        <f ca="1">IF(B70="","",IF(Feb!Q70="",Mar!P70,Feb!Q70+Mar!P70))</f>
        <v/>
      </c>
      <c r="R70" s="5"/>
      <c r="S70" s="44">
        <f t="shared" si="11"/>
        <v>0</v>
      </c>
      <c r="T70" s="44" t="str">
        <f ca="1">IF(B70="","",IF(Feb!T70="",Mar!S70,Feb!T70+Mar!S70))</f>
        <v/>
      </c>
      <c r="U70" s="5"/>
      <c r="V70" s="44">
        <f t="shared" si="12"/>
        <v>0</v>
      </c>
      <c r="W70" s="44" t="str">
        <f ca="1">IF(B70="","",IF(Feb!W70="",Mar!V70,Feb!W70+Mar!V70))</f>
        <v/>
      </c>
      <c r="X70" s="65"/>
      <c r="Y70" s="65"/>
      <c r="Z70" s="65"/>
      <c r="AA70" s="65"/>
      <c r="AB70" s="18" t="e">
        <f t="shared" si="6"/>
        <v>#DIV/0!</v>
      </c>
    </row>
    <row r="71" spans="2:28" ht="15.75" customHeight="1">
      <c r="B71" s="121" t="str">
        <f ca="1">IF(Feb!B71="","",Feb!B71)</f>
        <v/>
      </c>
      <c r="C71" s="122" t="str">
        <f ca="1">IF(Feb!C71="","",Feb!C71)</f>
        <v/>
      </c>
      <c r="D71" s="122" t="str">
        <f ca="1">IF(Feb!D71="","",Feb!D71)</f>
        <v/>
      </c>
      <c r="E71" s="122" t="str">
        <f ca="1">IF(Feb!E71="","",Feb!E71)</f>
        <v/>
      </c>
      <c r="F71" s="64"/>
      <c r="G71" s="115" t="str">
        <f ca="1">IF(B71="","",Feb!G71)</f>
        <v/>
      </c>
      <c r="H71" s="34" t="str">
        <f t="shared" si="13"/>
        <v/>
      </c>
      <c r="I71" s="126"/>
      <c r="J71" s="44">
        <f t="shared" si="8"/>
        <v>0</v>
      </c>
      <c r="K71" s="44" t="str">
        <f ca="1">IF(B71="","",IF(Feb!K71="",Mar!J71,Feb!K71+Mar!J71))</f>
        <v/>
      </c>
      <c r="L71" s="5"/>
      <c r="M71" s="44">
        <f t="shared" si="9"/>
        <v>0</v>
      </c>
      <c r="N71" s="44" t="str">
        <f ca="1">IF(B71="","",IF(Feb!N71="",Mar!M71,Feb!N71+Mar!M71))</f>
        <v/>
      </c>
      <c r="O71" s="5"/>
      <c r="P71" s="44">
        <f t="shared" si="10"/>
        <v>0</v>
      </c>
      <c r="Q71" s="44" t="str">
        <f ca="1">IF(B71="","",IF(Feb!Q71="",Mar!P71,Feb!Q71+Mar!P71))</f>
        <v/>
      </c>
      <c r="R71" s="5"/>
      <c r="S71" s="44">
        <f t="shared" si="11"/>
        <v>0</v>
      </c>
      <c r="T71" s="44" t="str">
        <f ca="1">IF(B71="","",IF(Feb!T71="",Mar!S71,Feb!T71+Mar!S71))</f>
        <v/>
      </c>
      <c r="U71" s="5"/>
      <c r="V71" s="44">
        <f t="shared" si="12"/>
        <v>0</v>
      </c>
      <c r="W71" s="44" t="str">
        <f ca="1">IF(B71="","",IF(Feb!W71="",Mar!V71,Feb!W71+Mar!V71))</f>
        <v/>
      </c>
      <c r="X71" s="65"/>
      <c r="Y71" s="65"/>
      <c r="Z71" s="65"/>
      <c r="AA71" s="65"/>
      <c r="AB71" s="18" t="e">
        <f t="shared" si="6"/>
        <v>#DIV/0!</v>
      </c>
    </row>
    <row r="72" spans="2:28" ht="15.75" customHeight="1">
      <c r="B72" s="121" t="str">
        <f ca="1">IF(Feb!B72="","",Feb!B72)</f>
        <v/>
      </c>
      <c r="C72" s="122" t="str">
        <f ca="1">IF(Feb!C72="","",Feb!C72)</f>
        <v/>
      </c>
      <c r="D72" s="122" t="str">
        <f ca="1">IF(Feb!D72="","",Feb!D72)</f>
        <v/>
      </c>
      <c r="E72" s="122" t="str">
        <f ca="1">IF(Feb!E72="","",Feb!E72)</f>
        <v/>
      </c>
      <c r="F72" s="64"/>
      <c r="G72" s="115" t="str">
        <f ca="1">IF(B72="","",Feb!G72)</f>
        <v/>
      </c>
      <c r="H72" s="34" t="str">
        <f t="shared" si="13"/>
        <v/>
      </c>
      <c r="I72" s="126"/>
      <c r="J72" s="44">
        <f t="shared" si="8"/>
        <v>0</v>
      </c>
      <c r="K72" s="44" t="str">
        <f ca="1">IF(B72="","",IF(Feb!K72="",Mar!J72,Feb!K72+Mar!J72))</f>
        <v/>
      </c>
      <c r="L72" s="5"/>
      <c r="M72" s="44">
        <f t="shared" si="9"/>
        <v>0</v>
      </c>
      <c r="N72" s="44" t="str">
        <f ca="1">IF(B72="","",IF(Feb!N72="",Mar!M72,Feb!N72+Mar!M72))</f>
        <v/>
      </c>
      <c r="O72" s="5"/>
      <c r="P72" s="44">
        <f t="shared" si="10"/>
        <v>0</v>
      </c>
      <c r="Q72" s="44" t="str">
        <f ca="1">IF(B72="","",IF(Feb!Q72="",Mar!P72,Feb!Q72+Mar!P72))</f>
        <v/>
      </c>
      <c r="R72" s="5"/>
      <c r="S72" s="44">
        <f t="shared" si="11"/>
        <v>0</v>
      </c>
      <c r="T72" s="44" t="str">
        <f ca="1">IF(B72="","",IF(Feb!T72="",Mar!S72,Feb!T72+Mar!S72))</f>
        <v/>
      </c>
      <c r="U72" s="5"/>
      <c r="V72" s="44">
        <f t="shared" si="12"/>
        <v>0</v>
      </c>
      <c r="W72" s="44" t="str">
        <f ca="1">IF(B72="","",IF(Feb!W72="",Mar!V72,Feb!W72+Mar!V72))</f>
        <v/>
      </c>
      <c r="X72" s="65"/>
      <c r="Y72" s="65"/>
      <c r="Z72" s="65"/>
      <c r="AA72" s="65"/>
      <c r="AB72" s="18" t="e">
        <f t="shared" si="6"/>
        <v>#DIV/0!</v>
      </c>
    </row>
    <row r="73" spans="2:28" ht="15.75" customHeight="1">
      <c r="B73" s="121" t="str">
        <f ca="1">IF(Feb!B73="","",Feb!B73)</f>
        <v/>
      </c>
      <c r="C73" s="122" t="str">
        <f ca="1">IF(Feb!C73="","",Feb!C73)</f>
        <v/>
      </c>
      <c r="D73" s="122" t="str">
        <f ca="1">IF(Feb!D73="","",Feb!D73)</f>
        <v/>
      </c>
      <c r="E73" s="122" t="str">
        <f ca="1">IF(Feb!E73="","",Feb!E73)</f>
        <v/>
      </c>
      <c r="F73" s="64"/>
      <c r="G73" s="115" t="str">
        <f ca="1">IF(B73="","",Feb!G73)</f>
        <v/>
      </c>
      <c r="H73" s="34" t="str">
        <f t="shared" si="13"/>
        <v/>
      </c>
      <c r="I73" s="126"/>
      <c r="J73" s="44">
        <f t="shared" ref="J73:J90" si="14">I73*10</f>
        <v>0</v>
      </c>
      <c r="K73" s="44" t="str">
        <f ca="1">IF(B73="","",IF(Feb!K73="",Mar!J73,Feb!K73+Mar!J73))</f>
        <v/>
      </c>
      <c r="L73" s="5"/>
      <c r="M73" s="44">
        <f t="shared" ref="M73:M90" si="15">L73/2</f>
        <v>0</v>
      </c>
      <c r="N73" s="44" t="str">
        <f ca="1">IF(B73="","",IF(Feb!N73="",Mar!M73,Feb!N73+Mar!M73))</f>
        <v/>
      </c>
      <c r="O73" s="5"/>
      <c r="P73" s="44">
        <f t="shared" ref="P73:P90" si="16">O73</f>
        <v>0</v>
      </c>
      <c r="Q73" s="44" t="str">
        <f ca="1">IF(B73="","",IF(Feb!Q73="",Mar!P73,Feb!Q73+Mar!P73))</f>
        <v/>
      </c>
      <c r="R73" s="5"/>
      <c r="S73" s="44">
        <f t="shared" ref="S73:S90" si="17">R73/500</f>
        <v>0</v>
      </c>
      <c r="T73" s="44" t="str">
        <f ca="1">IF(B73="","",IF(Feb!T73="",Mar!S73,Feb!T73+Mar!S73))</f>
        <v/>
      </c>
      <c r="U73" s="5"/>
      <c r="V73" s="44">
        <f t="shared" ref="V73:V90" si="18">U73*10</f>
        <v>0</v>
      </c>
      <c r="W73" s="44" t="str">
        <f ca="1">IF(B73="","",IF(Feb!W73="",Mar!V73,Feb!W73+Mar!V73))</f>
        <v/>
      </c>
      <c r="X73" s="65"/>
      <c r="Y73" s="65"/>
      <c r="Z73" s="65"/>
      <c r="AA73" s="65"/>
      <c r="AB73" s="18" t="e">
        <f t="shared" ref="AB73:AB90" si="19">(R73/F73)/175</f>
        <v>#DIV/0!</v>
      </c>
    </row>
    <row r="74" spans="2:28" ht="15.75" customHeight="1">
      <c r="B74" s="121" t="str">
        <f ca="1">IF(Feb!B74="","",Feb!B74)</f>
        <v/>
      </c>
      <c r="C74" s="122" t="str">
        <f ca="1">IF(Feb!C74="","",Feb!C74)</f>
        <v/>
      </c>
      <c r="D74" s="122" t="str">
        <f ca="1">IF(Feb!D74="","",Feb!D74)</f>
        <v/>
      </c>
      <c r="E74" s="122" t="str">
        <f ca="1">IF(Feb!E74="","",Feb!E74)</f>
        <v/>
      </c>
      <c r="F74" s="64"/>
      <c r="G74" s="115" t="str">
        <f ca="1">IF(B74="","",Feb!G74)</f>
        <v/>
      </c>
      <c r="H74" s="34" t="str">
        <f t="shared" si="13"/>
        <v/>
      </c>
      <c r="I74" s="126"/>
      <c r="J74" s="44">
        <f t="shared" si="14"/>
        <v>0</v>
      </c>
      <c r="K74" s="44" t="str">
        <f ca="1">IF(B74="","",IF(Feb!K74="",Mar!J74,Feb!K74+Mar!J74))</f>
        <v/>
      </c>
      <c r="L74" s="5"/>
      <c r="M74" s="44">
        <f t="shared" si="15"/>
        <v>0</v>
      </c>
      <c r="N74" s="44" t="str">
        <f ca="1">IF(B74="","",IF(Feb!N74="",Mar!M74,Feb!N74+Mar!M74))</f>
        <v/>
      </c>
      <c r="O74" s="5"/>
      <c r="P74" s="44">
        <f t="shared" si="16"/>
        <v>0</v>
      </c>
      <c r="Q74" s="44" t="str">
        <f ca="1">IF(B74="","",IF(Feb!Q74="",Mar!P74,Feb!Q74+Mar!P74))</f>
        <v/>
      </c>
      <c r="R74" s="5"/>
      <c r="S74" s="44">
        <f t="shared" si="17"/>
        <v>0</v>
      </c>
      <c r="T74" s="44" t="str">
        <f ca="1">IF(B74="","",IF(Feb!T74="",Mar!S74,Feb!T74+Mar!S74))</f>
        <v/>
      </c>
      <c r="U74" s="5"/>
      <c r="V74" s="44">
        <f t="shared" si="18"/>
        <v>0</v>
      </c>
      <c r="W74" s="44" t="str">
        <f ca="1">IF(B74="","",IF(Feb!W74="",Mar!V74,Feb!W74+Mar!V74))</f>
        <v/>
      </c>
      <c r="X74" s="65"/>
      <c r="Y74" s="65"/>
      <c r="Z74" s="65"/>
      <c r="AA74" s="65"/>
      <c r="AB74" s="18" t="e">
        <f t="shared" si="19"/>
        <v>#DIV/0!</v>
      </c>
    </row>
    <row r="75" spans="2:28" ht="15.75" customHeight="1">
      <c r="B75" s="121" t="str">
        <f ca="1">IF(Feb!B75="","",Feb!B75)</f>
        <v/>
      </c>
      <c r="C75" s="122" t="str">
        <f ca="1">IF(Feb!C75="","",Feb!C75)</f>
        <v/>
      </c>
      <c r="D75" s="122" t="str">
        <f ca="1">IF(Feb!D75="","",Feb!D75)</f>
        <v/>
      </c>
      <c r="E75" s="122" t="str">
        <f ca="1">IF(Feb!E75="","",Feb!E75)</f>
        <v/>
      </c>
      <c r="F75" s="64"/>
      <c r="G75" s="115" t="str">
        <f ca="1">IF(B75="","",Feb!G75)</f>
        <v/>
      </c>
      <c r="H75" s="34" t="str">
        <f t="shared" si="13"/>
        <v/>
      </c>
      <c r="I75" s="126"/>
      <c r="J75" s="44">
        <f t="shared" si="14"/>
        <v>0</v>
      </c>
      <c r="K75" s="44" t="str">
        <f ca="1">IF(B75="","",IF(Feb!K75="",Mar!J75,Feb!K75+Mar!J75))</f>
        <v/>
      </c>
      <c r="L75" s="5"/>
      <c r="M75" s="44">
        <f t="shared" si="15"/>
        <v>0</v>
      </c>
      <c r="N75" s="44" t="str">
        <f ca="1">IF(B75="","",IF(Feb!N75="",Mar!M75,Feb!N75+Mar!M75))</f>
        <v/>
      </c>
      <c r="O75" s="5"/>
      <c r="P75" s="44">
        <f t="shared" si="16"/>
        <v>0</v>
      </c>
      <c r="Q75" s="44" t="str">
        <f ca="1">IF(B75="","",IF(Feb!Q75="",Mar!P75,Feb!Q75+Mar!P75))</f>
        <v/>
      </c>
      <c r="R75" s="5"/>
      <c r="S75" s="44">
        <f t="shared" si="17"/>
        <v>0</v>
      </c>
      <c r="T75" s="44" t="str">
        <f ca="1">IF(B75="","",IF(Feb!T75="",Mar!S75,Feb!T75+Mar!S75))</f>
        <v/>
      </c>
      <c r="U75" s="5"/>
      <c r="V75" s="44">
        <f t="shared" si="18"/>
        <v>0</v>
      </c>
      <c r="W75" s="44" t="str">
        <f ca="1">IF(B75="","",IF(Feb!W75="",Mar!V75,Feb!W75+Mar!V75))</f>
        <v/>
      </c>
      <c r="X75" s="65"/>
      <c r="Y75" s="65"/>
      <c r="Z75" s="65"/>
      <c r="AA75" s="65"/>
      <c r="AB75" s="18" t="e">
        <f t="shared" si="19"/>
        <v>#DIV/0!</v>
      </c>
    </row>
    <row r="76" spans="2:28" ht="15.75" customHeight="1">
      <c r="B76" s="121" t="str">
        <f ca="1">IF(Feb!B76="","",Feb!B76)</f>
        <v/>
      </c>
      <c r="C76" s="122" t="str">
        <f ca="1">IF(Feb!C76="","",Feb!C76)</f>
        <v/>
      </c>
      <c r="D76" s="122" t="str">
        <f ca="1">IF(Feb!D76="","",Feb!D76)</f>
        <v/>
      </c>
      <c r="E76" s="122" t="str">
        <f ca="1">IF(Feb!E76="","",Feb!E76)</f>
        <v/>
      </c>
      <c r="F76" s="64"/>
      <c r="G76" s="115" t="str">
        <f ca="1">IF(B76="","",Feb!G76)</f>
        <v/>
      </c>
      <c r="H76" s="34" t="str">
        <f t="shared" si="13"/>
        <v/>
      </c>
      <c r="I76" s="126"/>
      <c r="J76" s="44">
        <f t="shared" si="14"/>
        <v>0</v>
      </c>
      <c r="K76" s="44" t="str">
        <f ca="1">IF(B76="","",IF(Feb!K76="",Mar!J76,Feb!K76+Mar!J76))</f>
        <v/>
      </c>
      <c r="L76" s="5"/>
      <c r="M76" s="44">
        <f t="shared" si="15"/>
        <v>0</v>
      </c>
      <c r="N76" s="44" t="str">
        <f ca="1">IF(B76="","",IF(Feb!N76="",Mar!M76,Feb!N76+Mar!M76))</f>
        <v/>
      </c>
      <c r="O76" s="5"/>
      <c r="P76" s="44">
        <f t="shared" si="16"/>
        <v>0</v>
      </c>
      <c r="Q76" s="44" t="str">
        <f ca="1">IF(B76="","",IF(Feb!Q76="",Mar!P76,Feb!Q76+Mar!P76))</f>
        <v/>
      </c>
      <c r="R76" s="5"/>
      <c r="S76" s="44">
        <f t="shared" si="17"/>
        <v>0</v>
      </c>
      <c r="T76" s="44" t="str">
        <f ca="1">IF(B76="","",IF(Feb!T76="",Mar!S76,Feb!T76+Mar!S76))</f>
        <v/>
      </c>
      <c r="U76" s="5"/>
      <c r="V76" s="44">
        <f t="shared" si="18"/>
        <v>0</v>
      </c>
      <c r="W76" s="44" t="str">
        <f ca="1">IF(B76="","",IF(Feb!W76="",Mar!V76,Feb!W76+Mar!V76))</f>
        <v/>
      </c>
      <c r="X76" s="65"/>
      <c r="Y76" s="65"/>
      <c r="Z76" s="65"/>
      <c r="AA76" s="65"/>
      <c r="AB76" s="18" t="e">
        <f t="shared" si="19"/>
        <v>#DIV/0!</v>
      </c>
    </row>
    <row r="77" spans="2:28" ht="15.75" customHeight="1">
      <c r="B77" s="121" t="str">
        <f ca="1">IF(Feb!B77="","",Feb!B77)</f>
        <v/>
      </c>
      <c r="C77" s="122" t="str">
        <f ca="1">IF(Feb!C77="","",Feb!C77)</f>
        <v/>
      </c>
      <c r="D77" s="122" t="str">
        <f ca="1">IF(Feb!D77="","",Feb!D77)</f>
        <v/>
      </c>
      <c r="E77" s="122" t="str">
        <f ca="1">IF(Feb!E77="","",Feb!E77)</f>
        <v/>
      </c>
      <c r="F77" s="64"/>
      <c r="G77" s="115" t="str">
        <f ca="1">IF(B77="","",Feb!G77)</f>
        <v/>
      </c>
      <c r="H77" s="34" t="str">
        <f t="shared" si="13"/>
        <v/>
      </c>
      <c r="I77" s="126"/>
      <c r="J77" s="44">
        <f t="shared" si="14"/>
        <v>0</v>
      </c>
      <c r="K77" s="44" t="str">
        <f ca="1">IF(B77="","",IF(Feb!K77="",Mar!J77,Feb!K77+Mar!J77))</f>
        <v/>
      </c>
      <c r="L77" s="5"/>
      <c r="M77" s="44">
        <f t="shared" si="15"/>
        <v>0</v>
      </c>
      <c r="N77" s="44" t="str">
        <f ca="1">IF(B77="","",IF(Feb!N77="",Mar!M77,Feb!N77+Mar!M77))</f>
        <v/>
      </c>
      <c r="O77" s="5"/>
      <c r="P77" s="44">
        <f t="shared" si="16"/>
        <v>0</v>
      </c>
      <c r="Q77" s="44" t="str">
        <f ca="1">IF(B77="","",IF(Feb!Q77="",Mar!P77,Feb!Q77+Mar!P77))</f>
        <v/>
      </c>
      <c r="R77" s="5"/>
      <c r="S77" s="44">
        <f t="shared" si="17"/>
        <v>0</v>
      </c>
      <c r="T77" s="44" t="str">
        <f ca="1">IF(B77="","",IF(Feb!T77="",Mar!S77,Feb!T77+Mar!S77))</f>
        <v/>
      </c>
      <c r="U77" s="5"/>
      <c r="V77" s="44">
        <f t="shared" si="18"/>
        <v>0</v>
      </c>
      <c r="W77" s="44" t="str">
        <f ca="1">IF(B77="","",IF(Feb!W77="",Mar!V77,Feb!W77+Mar!V77))</f>
        <v/>
      </c>
      <c r="X77" s="65"/>
      <c r="Y77" s="65"/>
      <c r="Z77" s="65"/>
      <c r="AA77" s="65"/>
      <c r="AB77" s="18" t="e">
        <f t="shared" si="19"/>
        <v>#DIV/0!</v>
      </c>
    </row>
    <row r="78" spans="2:28" ht="15.75" customHeight="1">
      <c r="B78" s="121" t="str">
        <f ca="1">IF(Feb!B78="","",Feb!B78)</f>
        <v/>
      </c>
      <c r="C78" s="122" t="str">
        <f ca="1">IF(Feb!C78="","",Feb!C78)</f>
        <v/>
      </c>
      <c r="D78" s="122" t="str">
        <f ca="1">IF(Feb!D78="","",Feb!D78)</f>
        <v/>
      </c>
      <c r="E78" s="122" t="str">
        <f ca="1">IF(Feb!E78="","",Feb!E78)</f>
        <v/>
      </c>
      <c r="F78" s="64"/>
      <c r="G78" s="115" t="str">
        <f ca="1">IF(B78="","",Feb!G78)</f>
        <v/>
      </c>
      <c r="H78" s="34" t="str">
        <f t="shared" si="13"/>
        <v/>
      </c>
      <c r="I78" s="126"/>
      <c r="J78" s="44">
        <f t="shared" si="14"/>
        <v>0</v>
      </c>
      <c r="K78" s="44" t="str">
        <f ca="1">IF(B78="","",IF(Feb!K78="",Mar!J78,Feb!K78+Mar!J78))</f>
        <v/>
      </c>
      <c r="L78" s="5"/>
      <c r="M78" s="44">
        <f t="shared" si="15"/>
        <v>0</v>
      </c>
      <c r="N78" s="44" t="str">
        <f ca="1">IF(B78="","",IF(Feb!N78="",Mar!M78,Feb!N78+Mar!M78))</f>
        <v/>
      </c>
      <c r="O78" s="5"/>
      <c r="P78" s="44">
        <f t="shared" si="16"/>
        <v>0</v>
      </c>
      <c r="Q78" s="44" t="str">
        <f ca="1">IF(B78="","",IF(Feb!Q78="",Mar!P78,Feb!Q78+Mar!P78))</f>
        <v/>
      </c>
      <c r="R78" s="5"/>
      <c r="S78" s="44">
        <f t="shared" si="17"/>
        <v>0</v>
      </c>
      <c r="T78" s="44" t="str">
        <f ca="1">IF(B78="","",IF(Feb!T78="",Mar!S78,Feb!T78+Mar!S78))</f>
        <v/>
      </c>
      <c r="U78" s="5"/>
      <c r="V78" s="44">
        <f t="shared" si="18"/>
        <v>0</v>
      </c>
      <c r="W78" s="44" t="str">
        <f ca="1">IF(B78="","",IF(Feb!W78="",Mar!V78,Feb!W78+Mar!V78))</f>
        <v/>
      </c>
      <c r="X78" s="65"/>
      <c r="Y78" s="65"/>
      <c r="Z78" s="65"/>
      <c r="AA78" s="65"/>
      <c r="AB78" s="18" t="e">
        <f t="shared" si="19"/>
        <v>#DIV/0!</v>
      </c>
    </row>
    <row r="79" spans="2:28" ht="15.75" customHeight="1">
      <c r="B79" s="121" t="str">
        <f ca="1">IF(Feb!B79="","",Feb!B79)</f>
        <v/>
      </c>
      <c r="C79" s="122" t="str">
        <f ca="1">IF(Feb!C79="","",Feb!C79)</f>
        <v/>
      </c>
      <c r="D79" s="122" t="str">
        <f ca="1">IF(Feb!D79="","",Feb!D79)</f>
        <v/>
      </c>
      <c r="E79" s="122" t="str">
        <f ca="1">IF(Feb!E79="","",Feb!E79)</f>
        <v/>
      </c>
      <c r="F79" s="64"/>
      <c r="G79" s="115" t="str">
        <f ca="1">IF(B79="","",Feb!G79)</f>
        <v/>
      </c>
      <c r="H79" s="34" t="str">
        <f t="shared" si="13"/>
        <v/>
      </c>
      <c r="I79" s="126"/>
      <c r="J79" s="44">
        <f t="shared" si="14"/>
        <v>0</v>
      </c>
      <c r="K79" s="44" t="str">
        <f ca="1">IF(B79="","",IF(Feb!K79="",Mar!J79,Feb!K79+Mar!J79))</f>
        <v/>
      </c>
      <c r="L79" s="5"/>
      <c r="M79" s="44">
        <f t="shared" si="15"/>
        <v>0</v>
      </c>
      <c r="N79" s="44" t="str">
        <f ca="1">IF(B79="","",IF(Feb!N79="",Mar!M79,Feb!N79+Mar!M79))</f>
        <v/>
      </c>
      <c r="O79" s="5"/>
      <c r="P79" s="44">
        <f t="shared" si="16"/>
        <v>0</v>
      </c>
      <c r="Q79" s="44" t="str">
        <f ca="1">IF(B79="","",IF(Feb!Q79="",Mar!P79,Feb!Q79+Mar!P79))</f>
        <v/>
      </c>
      <c r="R79" s="5"/>
      <c r="S79" s="44">
        <f t="shared" si="17"/>
        <v>0</v>
      </c>
      <c r="T79" s="44" t="str">
        <f ca="1">IF(B79="","",IF(Feb!T79="",Mar!S79,Feb!T79+Mar!S79))</f>
        <v/>
      </c>
      <c r="U79" s="5"/>
      <c r="V79" s="44">
        <f t="shared" si="18"/>
        <v>0</v>
      </c>
      <c r="W79" s="44" t="str">
        <f ca="1">IF(B79="","",IF(Feb!W79="",Mar!V79,Feb!W79+Mar!V79))</f>
        <v/>
      </c>
      <c r="X79" s="65"/>
      <c r="Y79" s="65"/>
      <c r="Z79" s="65"/>
      <c r="AA79" s="65"/>
      <c r="AB79" s="18" t="e">
        <f t="shared" si="19"/>
        <v>#DIV/0!</v>
      </c>
    </row>
    <row r="80" spans="2:28" ht="15.75" customHeight="1">
      <c r="B80" s="121" t="str">
        <f ca="1">IF(Feb!B80="","",Feb!B80)</f>
        <v/>
      </c>
      <c r="C80" s="122" t="str">
        <f ca="1">IF(Feb!C80="","",Feb!C80)</f>
        <v/>
      </c>
      <c r="D80" s="122" t="str">
        <f ca="1">IF(Feb!D80="","",Feb!D80)</f>
        <v/>
      </c>
      <c r="E80" s="122" t="str">
        <f ca="1">IF(Feb!E80="","",Feb!E80)</f>
        <v/>
      </c>
      <c r="F80" s="64"/>
      <c r="G80" s="115" t="str">
        <f ca="1">IF(B80="","",Feb!G80)</f>
        <v/>
      </c>
      <c r="H80" s="34" t="str">
        <f t="shared" si="13"/>
        <v/>
      </c>
      <c r="I80" s="126"/>
      <c r="J80" s="44">
        <f t="shared" si="14"/>
        <v>0</v>
      </c>
      <c r="K80" s="44" t="str">
        <f ca="1">IF(B80="","",IF(Feb!K80="",Mar!J80,Feb!K80+Mar!J80))</f>
        <v/>
      </c>
      <c r="L80" s="5"/>
      <c r="M80" s="44">
        <f t="shared" si="15"/>
        <v>0</v>
      </c>
      <c r="N80" s="44" t="str">
        <f ca="1">IF(B80="","",IF(Feb!N80="",Mar!M80,Feb!N80+Mar!M80))</f>
        <v/>
      </c>
      <c r="O80" s="5"/>
      <c r="P80" s="44">
        <f t="shared" si="16"/>
        <v>0</v>
      </c>
      <c r="Q80" s="44" t="str">
        <f ca="1">IF(B80="","",IF(Feb!Q80="",Mar!P80,Feb!Q80+Mar!P80))</f>
        <v/>
      </c>
      <c r="R80" s="5"/>
      <c r="S80" s="44">
        <f t="shared" si="17"/>
        <v>0</v>
      </c>
      <c r="T80" s="44" t="str">
        <f ca="1">IF(B80="","",IF(Feb!T80="",Mar!S80,Feb!T80+Mar!S80))</f>
        <v/>
      </c>
      <c r="U80" s="5"/>
      <c r="V80" s="44">
        <f t="shared" si="18"/>
        <v>0</v>
      </c>
      <c r="W80" s="44" t="str">
        <f ca="1">IF(B80="","",IF(Feb!W80="",Mar!V80,Feb!W80+Mar!V80))</f>
        <v/>
      </c>
      <c r="X80" s="65"/>
      <c r="Y80" s="65"/>
      <c r="Z80" s="65"/>
      <c r="AA80" s="65"/>
      <c r="AB80" s="18" t="e">
        <f t="shared" si="19"/>
        <v>#DIV/0!</v>
      </c>
    </row>
    <row r="81" spans="2:28" ht="15.75" customHeight="1">
      <c r="B81" s="121" t="str">
        <f ca="1">IF(Feb!B81="","",Feb!B81)</f>
        <v/>
      </c>
      <c r="C81" s="122" t="str">
        <f ca="1">IF(Feb!C81="","",Feb!C81)</f>
        <v/>
      </c>
      <c r="D81" s="122" t="str">
        <f ca="1">IF(Feb!D81="","",Feb!D81)</f>
        <v/>
      </c>
      <c r="E81" s="122" t="str">
        <f ca="1">IF(Feb!E81="","",Feb!E81)</f>
        <v/>
      </c>
      <c r="F81" s="64"/>
      <c r="G81" s="115" t="str">
        <f ca="1">IF(B81="","",Feb!G81)</f>
        <v/>
      </c>
      <c r="H81" s="34" t="str">
        <f t="shared" si="13"/>
        <v/>
      </c>
      <c r="I81" s="126"/>
      <c r="J81" s="44">
        <f t="shared" si="14"/>
        <v>0</v>
      </c>
      <c r="K81" s="44" t="str">
        <f ca="1">IF(B81="","",IF(Feb!K81="",Mar!J81,Feb!K81+Mar!J81))</f>
        <v/>
      </c>
      <c r="L81" s="5"/>
      <c r="M81" s="44">
        <f t="shared" si="15"/>
        <v>0</v>
      </c>
      <c r="N81" s="44" t="str">
        <f ca="1">IF(B81="","",IF(Feb!N81="",Mar!M81,Feb!N81+Mar!M81))</f>
        <v/>
      </c>
      <c r="O81" s="5"/>
      <c r="P81" s="44">
        <f t="shared" si="16"/>
        <v>0</v>
      </c>
      <c r="Q81" s="44" t="str">
        <f ca="1">IF(B81="","",IF(Feb!Q81="",Mar!P81,Feb!Q81+Mar!P81))</f>
        <v/>
      </c>
      <c r="R81" s="5"/>
      <c r="S81" s="44">
        <f t="shared" si="17"/>
        <v>0</v>
      </c>
      <c r="T81" s="44" t="str">
        <f ca="1">IF(B81="","",IF(Feb!T81="",Mar!S81,Feb!T81+Mar!S81))</f>
        <v/>
      </c>
      <c r="U81" s="5"/>
      <c r="V81" s="44">
        <f t="shared" si="18"/>
        <v>0</v>
      </c>
      <c r="W81" s="44" t="str">
        <f ca="1">IF(B81="","",IF(Feb!W81="",Mar!V81,Feb!W81+Mar!V81))</f>
        <v/>
      </c>
      <c r="X81" s="65"/>
      <c r="Y81" s="65"/>
      <c r="Z81" s="65"/>
      <c r="AA81" s="65"/>
      <c r="AB81" s="18" t="e">
        <f t="shared" si="19"/>
        <v>#DIV/0!</v>
      </c>
    </row>
    <row r="82" spans="2:28" ht="15.75" customHeight="1">
      <c r="B82" s="121" t="str">
        <f ca="1">IF(Feb!B82="","",Feb!B82)</f>
        <v/>
      </c>
      <c r="C82" s="122" t="str">
        <f ca="1">IF(Feb!C82="","",Feb!C82)</f>
        <v/>
      </c>
      <c r="D82" s="122" t="str">
        <f ca="1">IF(Feb!D82="","",Feb!D82)</f>
        <v/>
      </c>
      <c r="E82" s="122" t="str">
        <f ca="1">IF(Feb!E82="","",Feb!E82)</f>
        <v/>
      </c>
      <c r="F82" s="64"/>
      <c r="G82" s="115" t="str">
        <f ca="1">IF(B82="","",Feb!G82)</f>
        <v/>
      </c>
      <c r="H82" s="34" t="str">
        <f t="shared" si="13"/>
        <v/>
      </c>
      <c r="I82" s="126"/>
      <c r="J82" s="44">
        <f t="shared" si="14"/>
        <v>0</v>
      </c>
      <c r="K82" s="44" t="str">
        <f ca="1">IF(B82="","",IF(Feb!K82="",Mar!J82,Feb!K82+Mar!J82))</f>
        <v/>
      </c>
      <c r="L82" s="5"/>
      <c r="M82" s="44">
        <f t="shared" si="15"/>
        <v>0</v>
      </c>
      <c r="N82" s="44" t="str">
        <f ca="1">IF(B82="","",IF(Feb!N82="",Mar!M82,Feb!N82+Mar!M82))</f>
        <v/>
      </c>
      <c r="O82" s="5"/>
      <c r="P82" s="44">
        <f t="shared" si="16"/>
        <v>0</v>
      </c>
      <c r="Q82" s="44" t="str">
        <f ca="1">IF(B82="","",IF(Feb!Q82="",Mar!P82,Feb!Q82+Mar!P82))</f>
        <v/>
      </c>
      <c r="R82" s="5"/>
      <c r="S82" s="44">
        <f t="shared" si="17"/>
        <v>0</v>
      </c>
      <c r="T82" s="44" t="str">
        <f ca="1">IF(B82="","",IF(Feb!T82="",Mar!S82,Feb!T82+Mar!S82))</f>
        <v/>
      </c>
      <c r="U82" s="5"/>
      <c r="V82" s="44">
        <f t="shared" si="18"/>
        <v>0</v>
      </c>
      <c r="W82" s="44" t="str">
        <f ca="1">IF(B82="","",IF(Feb!W82="",Mar!V82,Feb!W82+Mar!V82))</f>
        <v/>
      </c>
      <c r="X82" s="65"/>
      <c r="Y82" s="65"/>
      <c r="Z82" s="65"/>
      <c r="AA82" s="65"/>
      <c r="AB82" s="18" t="e">
        <f t="shared" si="19"/>
        <v>#DIV/0!</v>
      </c>
    </row>
    <row r="83" spans="2:28" ht="15.75" customHeight="1">
      <c r="B83" s="121" t="str">
        <f ca="1">IF(Feb!B83="","",Feb!B83)</f>
        <v/>
      </c>
      <c r="C83" s="122" t="str">
        <f ca="1">IF(Feb!C83="","",Feb!C83)</f>
        <v/>
      </c>
      <c r="D83" s="122" t="str">
        <f ca="1">IF(Feb!D83="","",Feb!D83)</f>
        <v/>
      </c>
      <c r="E83" s="122" t="str">
        <f ca="1">IF(Feb!E83="","",Feb!E83)</f>
        <v/>
      </c>
      <c r="F83" s="64"/>
      <c r="G83" s="115" t="str">
        <f ca="1">IF(B83="","",Feb!G83)</f>
        <v/>
      </c>
      <c r="H83" s="34" t="str">
        <f t="shared" si="13"/>
        <v/>
      </c>
      <c r="I83" s="126"/>
      <c r="J83" s="44">
        <f t="shared" si="14"/>
        <v>0</v>
      </c>
      <c r="K83" s="44" t="str">
        <f ca="1">IF(B83="","",IF(Feb!K83="",Mar!J83,Feb!K83+Mar!J83))</f>
        <v/>
      </c>
      <c r="L83" s="5"/>
      <c r="M83" s="44">
        <f t="shared" si="15"/>
        <v>0</v>
      </c>
      <c r="N83" s="44" t="str">
        <f ca="1">IF(B83="","",IF(Feb!N83="",Mar!M83,Feb!N83+Mar!M83))</f>
        <v/>
      </c>
      <c r="O83" s="5"/>
      <c r="P83" s="44">
        <f t="shared" si="16"/>
        <v>0</v>
      </c>
      <c r="Q83" s="44" t="str">
        <f ca="1">IF(B83="","",IF(Feb!Q83="",Mar!P83,Feb!Q83+Mar!P83))</f>
        <v/>
      </c>
      <c r="R83" s="5"/>
      <c r="S83" s="44">
        <f t="shared" si="17"/>
        <v>0</v>
      </c>
      <c r="T83" s="44" t="str">
        <f ca="1">IF(B83="","",IF(Feb!T83="",Mar!S83,Feb!T83+Mar!S83))</f>
        <v/>
      </c>
      <c r="U83" s="5"/>
      <c r="V83" s="44">
        <f t="shared" si="18"/>
        <v>0</v>
      </c>
      <c r="W83" s="44" t="str">
        <f ca="1">IF(B83="","",IF(Feb!W83="",Mar!V83,Feb!W83+Mar!V83))</f>
        <v/>
      </c>
      <c r="X83" s="65"/>
      <c r="Y83" s="65"/>
      <c r="Z83" s="65"/>
      <c r="AA83" s="65"/>
      <c r="AB83" s="18" t="e">
        <f t="shared" si="19"/>
        <v>#DIV/0!</v>
      </c>
    </row>
    <row r="84" spans="2:28" ht="15.75" customHeight="1">
      <c r="B84" s="121" t="str">
        <f ca="1">IF(Feb!B84="","",Feb!B84)</f>
        <v/>
      </c>
      <c r="C84" s="122" t="str">
        <f ca="1">IF(Feb!C84="","",Feb!C84)</f>
        <v/>
      </c>
      <c r="D84" s="122" t="str">
        <f ca="1">IF(Feb!D84="","",Feb!D84)</f>
        <v/>
      </c>
      <c r="E84" s="122" t="str">
        <f ca="1">IF(Feb!E84="","",Feb!E84)</f>
        <v/>
      </c>
      <c r="F84" s="64"/>
      <c r="G84" s="115" t="str">
        <f ca="1">IF(B84="","",Feb!G84)</f>
        <v/>
      </c>
      <c r="H84" s="34" t="str">
        <f t="shared" si="13"/>
        <v/>
      </c>
      <c r="I84" s="126"/>
      <c r="J84" s="44">
        <f t="shared" si="14"/>
        <v>0</v>
      </c>
      <c r="K84" s="44" t="str">
        <f ca="1">IF(B84="","",IF(Feb!K84="",Mar!J84,Feb!K84+Mar!J84))</f>
        <v/>
      </c>
      <c r="L84" s="5"/>
      <c r="M84" s="44">
        <f t="shared" si="15"/>
        <v>0</v>
      </c>
      <c r="N84" s="44" t="str">
        <f ca="1">IF(B84="","",IF(Feb!N84="",Mar!M84,Feb!N84+Mar!M84))</f>
        <v/>
      </c>
      <c r="O84" s="5"/>
      <c r="P84" s="44">
        <f t="shared" si="16"/>
        <v>0</v>
      </c>
      <c r="Q84" s="44" t="str">
        <f ca="1">IF(B84="","",IF(Feb!Q84="",Mar!P84,Feb!Q84+Mar!P84))</f>
        <v/>
      </c>
      <c r="R84" s="5"/>
      <c r="S84" s="44">
        <f t="shared" si="17"/>
        <v>0</v>
      </c>
      <c r="T84" s="44" t="str">
        <f ca="1">IF(B84="","",IF(Feb!T84="",Mar!S84,Feb!T84+Mar!S84))</f>
        <v/>
      </c>
      <c r="U84" s="5"/>
      <c r="V84" s="44">
        <f t="shared" si="18"/>
        <v>0</v>
      </c>
      <c r="W84" s="44" t="str">
        <f ca="1">IF(B84="","",IF(Feb!W84="",Mar!V84,Feb!W84+Mar!V84))</f>
        <v/>
      </c>
      <c r="X84" s="65"/>
      <c r="Y84" s="65"/>
      <c r="Z84" s="65"/>
      <c r="AA84" s="65"/>
      <c r="AB84" s="18" t="e">
        <f t="shared" si="19"/>
        <v>#DIV/0!</v>
      </c>
    </row>
    <row r="85" spans="2:28" ht="15.75" customHeight="1">
      <c r="B85" s="121" t="str">
        <f ca="1">IF(Feb!B85="","",Feb!B85)</f>
        <v/>
      </c>
      <c r="C85" s="122" t="str">
        <f ca="1">IF(Feb!C85="","",Feb!C85)</f>
        <v/>
      </c>
      <c r="D85" s="122" t="str">
        <f ca="1">IF(Feb!D85="","",Feb!D85)</f>
        <v/>
      </c>
      <c r="E85" s="122" t="str">
        <f ca="1">IF(Feb!E85="","",Feb!E85)</f>
        <v/>
      </c>
      <c r="F85" s="64"/>
      <c r="G85" s="115" t="str">
        <f ca="1">IF(B85="","",Feb!G85)</f>
        <v/>
      </c>
      <c r="H85" s="34" t="str">
        <f t="shared" si="13"/>
        <v/>
      </c>
      <c r="I85" s="126"/>
      <c r="J85" s="44">
        <f t="shared" si="14"/>
        <v>0</v>
      </c>
      <c r="K85" s="44" t="str">
        <f ca="1">IF(B85="","",IF(Feb!K85="",Mar!J85,Feb!K85+Mar!J85))</f>
        <v/>
      </c>
      <c r="L85" s="5"/>
      <c r="M85" s="44">
        <f t="shared" si="15"/>
        <v>0</v>
      </c>
      <c r="N85" s="44" t="str">
        <f ca="1">IF(B85="","",IF(Feb!N85="",Mar!M85,Feb!N85+Mar!M85))</f>
        <v/>
      </c>
      <c r="O85" s="5"/>
      <c r="P85" s="44">
        <f t="shared" si="16"/>
        <v>0</v>
      </c>
      <c r="Q85" s="44" t="str">
        <f ca="1">IF(B85="","",IF(Feb!Q85="",Mar!P85,Feb!Q85+Mar!P85))</f>
        <v/>
      </c>
      <c r="R85" s="5"/>
      <c r="S85" s="44">
        <f t="shared" si="17"/>
        <v>0</v>
      </c>
      <c r="T85" s="44" t="str">
        <f ca="1">IF(B85="","",IF(Feb!T85="",Mar!S85,Feb!T85+Mar!S85))</f>
        <v/>
      </c>
      <c r="U85" s="5"/>
      <c r="V85" s="44">
        <f t="shared" si="18"/>
        <v>0</v>
      </c>
      <c r="W85" s="44" t="str">
        <f ca="1">IF(B85="","",IF(Feb!W85="",Mar!V85,Feb!W85+Mar!V85))</f>
        <v/>
      </c>
      <c r="X85" s="65"/>
      <c r="Y85" s="65"/>
      <c r="Z85" s="65"/>
      <c r="AA85" s="65"/>
      <c r="AB85" s="18" t="e">
        <f t="shared" si="19"/>
        <v>#DIV/0!</v>
      </c>
    </row>
    <row r="86" spans="2:28" ht="15.75" customHeight="1">
      <c r="B86" s="121" t="str">
        <f ca="1">IF(Feb!B86="","",Feb!B86)</f>
        <v/>
      </c>
      <c r="C86" s="122" t="str">
        <f ca="1">IF(Feb!C86="","",Feb!C86)</f>
        <v/>
      </c>
      <c r="D86" s="122" t="str">
        <f ca="1">IF(Feb!D86="","",Feb!D86)</f>
        <v/>
      </c>
      <c r="E86" s="122" t="str">
        <f ca="1">IF(Feb!E86="","",Feb!E86)</f>
        <v/>
      </c>
      <c r="F86" s="64"/>
      <c r="G86" s="115" t="str">
        <f ca="1">IF(B86="","",Feb!G86)</f>
        <v/>
      </c>
      <c r="H86" s="34" t="str">
        <f t="shared" si="13"/>
        <v/>
      </c>
      <c r="I86" s="126"/>
      <c r="J86" s="44">
        <f t="shared" si="14"/>
        <v>0</v>
      </c>
      <c r="K86" s="44" t="str">
        <f ca="1">IF(B86="","",IF(Feb!K86="",Mar!J86,Feb!K86+Mar!J86))</f>
        <v/>
      </c>
      <c r="L86" s="5"/>
      <c r="M86" s="44">
        <f t="shared" si="15"/>
        <v>0</v>
      </c>
      <c r="N86" s="44" t="str">
        <f ca="1">IF(B86="","",IF(Feb!N86="",Mar!M86,Feb!N86+Mar!M86))</f>
        <v/>
      </c>
      <c r="O86" s="5"/>
      <c r="P86" s="44">
        <f t="shared" si="16"/>
        <v>0</v>
      </c>
      <c r="Q86" s="44" t="str">
        <f ca="1">IF(B86="","",IF(Feb!Q86="",Mar!P86,Feb!Q86+Mar!P86))</f>
        <v/>
      </c>
      <c r="R86" s="5"/>
      <c r="S86" s="44">
        <f t="shared" si="17"/>
        <v>0</v>
      </c>
      <c r="T86" s="44" t="str">
        <f ca="1">IF(B86="","",IF(Feb!T86="",Mar!S86,Feb!T86+Mar!S86))</f>
        <v/>
      </c>
      <c r="U86" s="5"/>
      <c r="V86" s="44">
        <f t="shared" si="18"/>
        <v>0</v>
      </c>
      <c r="W86" s="44" t="str">
        <f ca="1">IF(B86="","",IF(Feb!W86="",Mar!V86,Feb!W86+Mar!V86))</f>
        <v/>
      </c>
      <c r="X86" s="65"/>
      <c r="Y86" s="65"/>
      <c r="Z86" s="65"/>
      <c r="AA86" s="65"/>
      <c r="AB86" s="18" t="e">
        <f t="shared" si="19"/>
        <v>#DIV/0!</v>
      </c>
    </row>
    <row r="87" spans="2:28" ht="15.75" customHeight="1">
      <c r="B87" s="121" t="str">
        <f ca="1">IF(Feb!B87="","",Feb!B87)</f>
        <v/>
      </c>
      <c r="C87" s="122" t="str">
        <f ca="1">IF(Feb!C87="","",Feb!C87)</f>
        <v/>
      </c>
      <c r="D87" s="122" t="str">
        <f ca="1">IF(Feb!D87="","",Feb!D87)</f>
        <v/>
      </c>
      <c r="E87" s="122" t="str">
        <f ca="1">IF(Feb!E87="","",Feb!E87)</f>
        <v/>
      </c>
      <c r="F87" s="64"/>
      <c r="G87" s="115" t="str">
        <f ca="1">IF(B87="","",Feb!G87)</f>
        <v/>
      </c>
      <c r="H87" s="34" t="str">
        <f t="shared" si="13"/>
        <v/>
      </c>
      <c r="I87" s="126"/>
      <c r="J87" s="44">
        <f t="shared" si="14"/>
        <v>0</v>
      </c>
      <c r="K87" s="44" t="str">
        <f ca="1">IF(B87="","",IF(Feb!K87="",Mar!J87,Feb!K87+Mar!J87))</f>
        <v/>
      </c>
      <c r="L87" s="5"/>
      <c r="M87" s="44">
        <f t="shared" si="15"/>
        <v>0</v>
      </c>
      <c r="N87" s="44" t="str">
        <f ca="1">IF(B87="","",IF(Feb!N87="",Mar!M87,Feb!N87+Mar!M87))</f>
        <v/>
      </c>
      <c r="O87" s="5"/>
      <c r="P87" s="44">
        <f t="shared" si="16"/>
        <v>0</v>
      </c>
      <c r="Q87" s="44" t="str">
        <f ca="1">IF(B87="","",IF(Feb!Q87="",Mar!P87,Feb!Q87+Mar!P87))</f>
        <v/>
      </c>
      <c r="R87" s="5"/>
      <c r="S87" s="44">
        <f t="shared" si="17"/>
        <v>0</v>
      </c>
      <c r="T87" s="44" t="str">
        <f ca="1">IF(B87="","",IF(Feb!T87="",Mar!S87,Feb!T87+Mar!S87))</f>
        <v/>
      </c>
      <c r="U87" s="5"/>
      <c r="V87" s="44">
        <f t="shared" si="18"/>
        <v>0</v>
      </c>
      <c r="W87" s="44" t="str">
        <f ca="1">IF(B87="","",IF(Feb!W87="",Mar!V87,Feb!W87+Mar!V87))</f>
        <v/>
      </c>
      <c r="X87" s="65"/>
      <c r="Y87" s="65"/>
      <c r="Z87" s="65"/>
      <c r="AA87" s="65"/>
      <c r="AB87" s="18" t="e">
        <f t="shared" si="19"/>
        <v>#DIV/0!</v>
      </c>
    </row>
    <row r="88" spans="2:28" ht="15.75" customHeight="1">
      <c r="B88" s="121" t="str">
        <f ca="1">IF(Feb!B88="","",Feb!B88)</f>
        <v/>
      </c>
      <c r="C88" s="122" t="str">
        <f ca="1">IF(Feb!C88="","",Feb!C88)</f>
        <v/>
      </c>
      <c r="D88" s="122" t="str">
        <f ca="1">IF(Feb!D88="","",Feb!D88)</f>
        <v/>
      </c>
      <c r="E88" s="122" t="str">
        <f ca="1">IF(Feb!E88="","",Feb!E88)</f>
        <v/>
      </c>
      <c r="F88" s="64"/>
      <c r="G88" s="115" t="str">
        <f ca="1">IF(B88="","",Feb!G88)</f>
        <v/>
      </c>
      <c r="H88" s="34" t="str">
        <f t="shared" si="13"/>
        <v/>
      </c>
      <c r="I88" s="126"/>
      <c r="J88" s="44">
        <f t="shared" si="14"/>
        <v>0</v>
      </c>
      <c r="K88" s="44" t="str">
        <f ca="1">IF(B88="","",IF(Feb!K88="",Mar!J88,Feb!K88+Mar!J88))</f>
        <v/>
      </c>
      <c r="L88" s="5"/>
      <c r="M88" s="44">
        <f t="shared" si="15"/>
        <v>0</v>
      </c>
      <c r="N88" s="44" t="str">
        <f ca="1">IF(B88="","",IF(Feb!N88="",Mar!M88,Feb!N88+Mar!M88))</f>
        <v/>
      </c>
      <c r="O88" s="5"/>
      <c r="P88" s="44">
        <f t="shared" si="16"/>
        <v>0</v>
      </c>
      <c r="Q88" s="44" t="str">
        <f ca="1">IF(B88="","",IF(Feb!Q88="",Mar!P88,Feb!Q88+Mar!P88))</f>
        <v/>
      </c>
      <c r="R88" s="5"/>
      <c r="S88" s="44">
        <f t="shared" si="17"/>
        <v>0</v>
      </c>
      <c r="T88" s="44" t="str">
        <f ca="1">IF(B88="","",IF(Feb!T88="",Mar!S88,Feb!T88+Mar!S88))</f>
        <v/>
      </c>
      <c r="U88" s="5"/>
      <c r="V88" s="44">
        <f t="shared" si="18"/>
        <v>0</v>
      </c>
      <c r="W88" s="44" t="str">
        <f ca="1">IF(B88="","",IF(Feb!W88="",Mar!V88,Feb!W88+Mar!V88))</f>
        <v/>
      </c>
      <c r="X88" s="65"/>
      <c r="Y88" s="65"/>
      <c r="Z88" s="65"/>
      <c r="AA88" s="65"/>
      <c r="AB88" s="18" t="e">
        <f t="shared" si="19"/>
        <v>#DIV/0!</v>
      </c>
    </row>
    <row r="89" spans="2:28" ht="15.75" customHeight="1">
      <c r="B89" s="121" t="str">
        <f ca="1">IF(Feb!B89="","",Feb!B89)</f>
        <v/>
      </c>
      <c r="C89" s="122" t="str">
        <f ca="1">IF(Feb!C89="","",Feb!C89)</f>
        <v/>
      </c>
      <c r="D89" s="122" t="str">
        <f ca="1">IF(Feb!D89="","",Feb!D89)</f>
        <v/>
      </c>
      <c r="E89" s="122" t="str">
        <f ca="1">IF(Feb!E89="","",Feb!E89)</f>
        <v/>
      </c>
      <c r="F89" s="64"/>
      <c r="G89" s="115" t="str">
        <f ca="1">IF(B89="","",Feb!G89)</f>
        <v/>
      </c>
      <c r="H89" s="34" t="str">
        <f t="shared" si="13"/>
        <v/>
      </c>
      <c r="I89" s="126"/>
      <c r="J89" s="44">
        <f t="shared" si="14"/>
        <v>0</v>
      </c>
      <c r="K89" s="44" t="str">
        <f ca="1">IF(B89="","",IF(Feb!K89="",Mar!J89,Feb!K89+Mar!J89))</f>
        <v/>
      </c>
      <c r="L89" s="5"/>
      <c r="M89" s="44">
        <f t="shared" si="15"/>
        <v>0</v>
      </c>
      <c r="N89" s="44" t="str">
        <f ca="1">IF(B89="","",IF(Feb!N89="",Mar!M89,Feb!N89+Mar!M89))</f>
        <v/>
      </c>
      <c r="O89" s="5"/>
      <c r="P89" s="44">
        <f t="shared" si="16"/>
        <v>0</v>
      </c>
      <c r="Q89" s="44" t="str">
        <f ca="1">IF(B89="","",IF(Feb!Q89="",Mar!P89,Feb!Q89+Mar!P89))</f>
        <v/>
      </c>
      <c r="R89" s="5"/>
      <c r="S89" s="44">
        <f t="shared" si="17"/>
        <v>0</v>
      </c>
      <c r="T89" s="44" t="str">
        <f ca="1">IF(B89="","",IF(Feb!T89="",Mar!S89,Feb!T89+Mar!S89))</f>
        <v/>
      </c>
      <c r="U89" s="5"/>
      <c r="V89" s="44">
        <f t="shared" si="18"/>
        <v>0</v>
      </c>
      <c r="W89" s="44" t="str">
        <f ca="1">IF(B89="","",IF(Feb!W89="",Mar!V89,Feb!W89+Mar!V89))</f>
        <v/>
      </c>
      <c r="X89" s="65"/>
      <c r="Y89" s="65"/>
      <c r="Z89" s="65"/>
      <c r="AA89" s="65"/>
      <c r="AB89" s="18" t="e">
        <f t="shared" si="19"/>
        <v>#DIV/0!</v>
      </c>
    </row>
    <row r="90" spans="2:28" ht="15.75" customHeight="1">
      <c r="B90" s="123" t="str">
        <f ca="1">IF(Feb!B90="","",Feb!B90)</f>
        <v/>
      </c>
      <c r="C90" s="124" t="str">
        <f ca="1">IF(Feb!C90="","",Feb!C90)</f>
        <v/>
      </c>
      <c r="D90" s="124" t="str">
        <f ca="1">IF(Feb!D90="","",Feb!D90)</f>
        <v/>
      </c>
      <c r="E90" s="124" t="str">
        <f ca="1">IF(Feb!E90="","",Feb!E90)</f>
        <v/>
      </c>
      <c r="F90" s="64"/>
      <c r="G90" s="116" t="str">
        <f ca="1">IF(B90="","",Feb!G90)</f>
        <v/>
      </c>
      <c r="H90" s="42" t="str">
        <f t="shared" si="13"/>
        <v/>
      </c>
      <c r="I90" s="126"/>
      <c r="J90" s="44">
        <f t="shared" si="14"/>
        <v>0</v>
      </c>
      <c r="K90" s="44" t="str">
        <f ca="1">IF(B90="","",IF(Feb!K90="",Mar!J90,Feb!K90+Mar!J90))</f>
        <v/>
      </c>
      <c r="L90" s="5"/>
      <c r="M90" s="44">
        <f t="shared" si="15"/>
        <v>0</v>
      </c>
      <c r="N90" s="44" t="str">
        <f ca="1">IF(B90="","",IF(Feb!N90="",Mar!M90,Feb!N90+Mar!M90))</f>
        <v/>
      </c>
      <c r="O90" s="5"/>
      <c r="P90" s="44">
        <f t="shared" si="16"/>
        <v>0</v>
      </c>
      <c r="Q90" s="44" t="str">
        <f ca="1">IF(B90="","",IF(Feb!Q90="",Mar!P90,Feb!Q90+Mar!P90))</f>
        <v/>
      </c>
      <c r="R90" s="5"/>
      <c r="S90" s="44">
        <f t="shared" si="17"/>
        <v>0</v>
      </c>
      <c r="T90" s="44" t="str">
        <f ca="1">IF(B90="","",IF(Feb!T90="",Mar!S90,Feb!T90+Mar!S90))</f>
        <v/>
      </c>
      <c r="U90" s="5"/>
      <c r="V90" s="44">
        <f t="shared" si="18"/>
        <v>0</v>
      </c>
      <c r="W90" s="44" t="str">
        <f ca="1">IF(B90="","",IF(Feb!W90="",Mar!V90,Feb!W90+Mar!V90))</f>
        <v/>
      </c>
      <c r="X90" s="65"/>
      <c r="Y90" s="65"/>
      <c r="Z90" s="65"/>
      <c r="AA90" s="65"/>
      <c r="AB90" s="18" t="e">
        <f t="shared" si="19"/>
        <v>#DIV/0!</v>
      </c>
    </row>
    <row r="91" spans="2:28" ht="15.75" customHeight="1">
      <c r="B91" s="18"/>
      <c r="C91" s="18"/>
      <c r="D91" s="18"/>
      <c r="E91" s="18"/>
      <c r="F91" s="18"/>
      <c r="G91" s="18"/>
      <c r="H91" s="18"/>
      <c r="I91" s="18"/>
      <c r="J91" s="18"/>
      <c r="K91" s="18"/>
      <c r="L91" s="18"/>
      <c r="M91" s="18"/>
      <c r="N91" s="18"/>
      <c r="O91" s="18"/>
      <c r="P91" s="18"/>
      <c r="Q91" s="18"/>
      <c r="R91" s="18"/>
      <c r="S91" s="18"/>
      <c r="T91" s="18"/>
      <c r="U91" s="18"/>
      <c r="V91" s="18"/>
      <c r="W91" s="18"/>
      <c r="X91" s="18"/>
      <c r="Y91" s="18"/>
      <c r="Z91" s="18"/>
      <c r="AA91" s="18"/>
    </row>
    <row r="92" spans="2:28" ht="15.75" customHeight="1">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row>
    <row r="93" spans="2:28" ht="15.75" customHeight="1">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row>
    <row r="94" spans="2:28" ht="15.75" customHeight="1">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row>
    <row r="95" spans="2:28" ht="15.75" customHeight="1">
      <c r="B95" s="18"/>
      <c r="C95" s="18"/>
      <c r="D95" s="18"/>
      <c r="E95" s="18"/>
      <c r="F95" s="18"/>
      <c r="G95" s="18"/>
      <c r="H95" s="18"/>
      <c r="I95" s="18"/>
      <c r="J95" s="18"/>
      <c r="K95" s="18"/>
      <c r="L95" s="18"/>
      <c r="M95" s="18"/>
      <c r="N95" s="18"/>
      <c r="O95" s="18"/>
      <c r="P95" s="18"/>
      <c r="Q95" s="18"/>
      <c r="R95" s="18"/>
      <c r="S95" s="18"/>
      <c r="T95" s="18"/>
      <c r="U95" s="18"/>
      <c r="V95" s="18"/>
      <c r="W95" s="18"/>
      <c r="X95" s="18"/>
      <c r="Y95" s="18"/>
      <c r="Z95" s="18"/>
      <c r="AA95" s="18"/>
    </row>
    <row r="96" spans="2:28" ht="15.75" customHeight="1">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row>
    <row r="97" spans="2:27" ht="15.75" customHeight="1">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row>
    <row r="98" spans="2:27" ht="15.75" customHeight="1">
      <c r="B98" s="18"/>
      <c r="C98" s="18"/>
      <c r="D98" s="18"/>
      <c r="E98" s="18"/>
      <c r="F98" s="18"/>
      <c r="G98" s="18"/>
      <c r="H98" s="18"/>
      <c r="I98" s="18"/>
      <c r="J98" s="18"/>
      <c r="K98" s="18"/>
      <c r="L98" s="18"/>
      <c r="M98" s="18"/>
      <c r="N98" s="18"/>
      <c r="O98" s="18"/>
      <c r="P98" s="18"/>
      <c r="Q98" s="18"/>
      <c r="R98" s="18"/>
      <c r="S98" s="18"/>
      <c r="T98" s="18"/>
      <c r="U98" s="18"/>
      <c r="V98" s="18"/>
      <c r="W98" s="18"/>
      <c r="X98" s="18"/>
      <c r="Y98" s="18"/>
      <c r="Z98" s="18"/>
      <c r="AA98" s="18"/>
    </row>
    <row r="99" spans="2:27" ht="15.75" customHeight="1">
      <c r="B99" s="18"/>
      <c r="C99" s="18"/>
      <c r="D99" s="18"/>
      <c r="E99" s="18"/>
      <c r="F99" s="18"/>
      <c r="G99" s="18"/>
      <c r="H99" s="18"/>
      <c r="I99" s="18"/>
      <c r="J99" s="18"/>
      <c r="K99" s="18"/>
      <c r="L99" s="18"/>
      <c r="M99" s="18"/>
      <c r="N99" s="18"/>
      <c r="O99" s="18"/>
      <c r="P99" s="18"/>
      <c r="Q99" s="18"/>
      <c r="R99" s="18"/>
      <c r="S99" s="18"/>
      <c r="T99" s="18"/>
      <c r="U99" s="18"/>
      <c r="V99" s="18"/>
      <c r="W99" s="18"/>
      <c r="X99" s="18"/>
      <c r="Y99" s="18"/>
      <c r="Z99" s="18"/>
      <c r="AA99" s="18"/>
    </row>
    <row r="100" spans="2:27" ht="15.75" customHeight="1">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row>
    <row r="101" spans="2:27" ht="15.75" customHeight="1">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row>
    <row r="102" spans="2:27" ht="15.75" customHeight="1">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row>
    <row r="103" spans="2:27" ht="15.75" customHeight="1">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row>
    <row r="104" spans="2:27" ht="15.75" customHeight="1">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row>
    <row r="105" spans="2:27" ht="15.75" customHeight="1">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row>
    <row r="106" spans="2:27" ht="15.75" customHeight="1">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row>
    <row r="107" spans="2:27" ht="15.75" customHeight="1">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row>
    <row r="108" spans="2:27" ht="15.75" customHeight="1">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row>
    <row r="109" spans="2:27" ht="15.75" customHeight="1">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row>
    <row r="110" spans="2:27" ht="15.75" customHeight="1">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row>
    <row r="111" spans="2:27" ht="15.75"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row>
    <row r="112" spans="2:27" ht="15.75"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sheetData>
  <mergeCells count="11">
    <mergeCell ref="F6:F7"/>
    <mergeCell ref="B6:B7"/>
    <mergeCell ref="C6:C7"/>
    <mergeCell ref="D6:D7"/>
    <mergeCell ref="E6:E7"/>
    <mergeCell ref="H6:H7"/>
    <mergeCell ref="AA6:AA7"/>
    <mergeCell ref="X6:X7"/>
    <mergeCell ref="Y6:Z6"/>
    <mergeCell ref="I6:W6"/>
    <mergeCell ref="G6:G7"/>
  </mergeCells>
  <phoneticPr fontId="0" type="noConversion"/>
  <conditionalFormatting sqref="R15">
    <cfRule type="expression" dxfId="1659" priority="1" stopIfTrue="1">
      <formula>-IF($AB$15&lt;0.02,TRUE)</formula>
    </cfRule>
    <cfRule type="expression" dxfId="1658" priority="2" stopIfTrue="1">
      <formula>-IF($AB$15&gt;3,TRUE)</formula>
    </cfRule>
  </conditionalFormatting>
  <conditionalFormatting sqref="R16">
    <cfRule type="expression" dxfId="1657" priority="3" stopIfTrue="1">
      <formula>-IF($AB$16&lt;0.02,TRUE)</formula>
    </cfRule>
    <cfRule type="expression" dxfId="1656" priority="4" stopIfTrue="1">
      <formula>-IF($AB$16&gt;3,TRUE)</formula>
    </cfRule>
  </conditionalFormatting>
  <conditionalFormatting sqref="R17">
    <cfRule type="expression" dxfId="1655" priority="5" stopIfTrue="1">
      <formula>-IF($AB$17&lt;0.02,TRUE)</formula>
    </cfRule>
    <cfRule type="expression" dxfId="1654" priority="6" stopIfTrue="1">
      <formula>-IF($AB$17&gt;3,TRUE)</formula>
    </cfRule>
  </conditionalFormatting>
  <conditionalFormatting sqref="R18">
    <cfRule type="expression" dxfId="1653" priority="7" stopIfTrue="1">
      <formula>-IF($AB$18&lt;0.02,TRUE)</formula>
    </cfRule>
    <cfRule type="expression" dxfId="1652" priority="8" stopIfTrue="1">
      <formula>-IF($AB$18&gt;3,TRUE)</formula>
    </cfRule>
  </conditionalFormatting>
  <conditionalFormatting sqref="R19">
    <cfRule type="expression" dxfId="1651" priority="9" stopIfTrue="1">
      <formula>-IF($AB$19&lt;0.02,TRUE)</formula>
    </cfRule>
    <cfRule type="expression" dxfId="1650" priority="10" stopIfTrue="1">
      <formula>-IF($AB$19&gt;3,TRUE)</formula>
    </cfRule>
  </conditionalFormatting>
  <conditionalFormatting sqref="R20">
    <cfRule type="expression" dxfId="1649" priority="11" stopIfTrue="1">
      <formula>-IF($AB$20&lt;0.02,TRUE)</formula>
    </cfRule>
    <cfRule type="expression" dxfId="1648" priority="12" stopIfTrue="1">
      <formula>-IF($AB$20&gt;3,TRUE)</formula>
    </cfRule>
  </conditionalFormatting>
  <conditionalFormatting sqref="R21">
    <cfRule type="expression" dxfId="1647" priority="13" stopIfTrue="1">
      <formula>-IF($AB$21&lt;0.02,TRUE)</formula>
    </cfRule>
    <cfRule type="expression" dxfId="1646" priority="14" stopIfTrue="1">
      <formula>-IF($AB$21&gt;3,TRUE)</formula>
    </cfRule>
  </conditionalFormatting>
  <conditionalFormatting sqref="R22">
    <cfRule type="expression" dxfId="1645" priority="15" stopIfTrue="1">
      <formula>-IF($AB$22&lt;0.02,TRUE)</formula>
    </cfRule>
    <cfRule type="expression" dxfId="1644" priority="16" stopIfTrue="1">
      <formula>-IF($AB$22&gt;3,TRUE)</formula>
    </cfRule>
  </conditionalFormatting>
  <conditionalFormatting sqref="R23">
    <cfRule type="expression" dxfId="1643" priority="17" stopIfTrue="1">
      <formula>-IF($AB$23&lt;0.02,TRUE)</formula>
    </cfRule>
    <cfRule type="expression" dxfId="1642" priority="18" stopIfTrue="1">
      <formula>-IF($AB$23&gt;3,TRUE)</formula>
    </cfRule>
  </conditionalFormatting>
  <conditionalFormatting sqref="R24">
    <cfRule type="expression" dxfId="1641" priority="19" stopIfTrue="1">
      <formula>-IF($AB$24&lt;0.02,TRUE)</formula>
    </cfRule>
    <cfRule type="expression" dxfId="1640" priority="20" stopIfTrue="1">
      <formula>-IF($AB$24&gt;3,TRUE)</formula>
    </cfRule>
  </conditionalFormatting>
  <conditionalFormatting sqref="R25">
    <cfRule type="expression" dxfId="1639" priority="21" stopIfTrue="1">
      <formula>-IF($AB$25&lt;0.02,TRUE)</formula>
    </cfRule>
    <cfRule type="expression" dxfId="1638" priority="22" stopIfTrue="1">
      <formula>-IF($AB$25&gt;3,TRUE)</formula>
    </cfRule>
  </conditionalFormatting>
  <conditionalFormatting sqref="R26">
    <cfRule type="expression" dxfId="1637" priority="23" stopIfTrue="1">
      <formula>-IF($AB$26&lt;0.02,TRUE)</formula>
    </cfRule>
    <cfRule type="expression" dxfId="1636" priority="24" stopIfTrue="1">
      <formula>-IF($AB$26&gt;3,TRUE)</formula>
    </cfRule>
  </conditionalFormatting>
  <conditionalFormatting sqref="R27">
    <cfRule type="expression" dxfId="1635" priority="25" stopIfTrue="1">
      <formula>-IF($AB$27&lt;0.02,TRUE)</formula>
    </cfRule>
    <cfRule type="expression" dxfId="1634" priority="26" stopIfTrue="1">
      <formula>-IF($AB$27&gt;3,TRUE)</formula>
    </cfRule>
  </conditionalFormatting>
  <conditionalFormatting sqref="R28">
    <cfRule type="expression" dxfId="1633" priority="27" stopIfTrue="1">
      <formula>-IF($AB$28&lt;0.02,TRUE)</formula>
    </cfRule>
    <cfRule type="expression" dxfId="1632" priority="28" stopIfTrue="1">
      <formula>-IF($AB$28&gt;3,TRUE)</formula>
    </cfRule>
  </conditionalFormatting>
  <conditionalFormatting sqref="R29">
    <cfRule type="expression" dxfId="1631" priority="29" stopIfTrue="1">
      <formula>-IF($AB$29&lt;0.02,TRUE)</formula>
    </cfRule>
    <cfRule type="expression" dxfId="1630" priority="30" stopIfTrue="1">
      <formula>-IF($AB$29&gt;3,TRUE)</formula>
    </cfRule>
  </conditionalFormatting>
  <conditionalFormatting sqref="R30">
    <cfRule type="expression" dxfId="1629" priority="31" stopIfTrue="1">
      <formula>-IF($AB$30&lt;0.02,TRUE)</formula>
    </cfRule>
    <cfRule type="expression" dxfId="1628" priority="32" stopIfTrue="1">
      <formula>-IF($AB$30&gt;3,TRUE)</formula>
    </cfRule>
  </conditionalFormatting>
  <conditionalFormatting sqref="R31">
    <cfRule type="expression" dxfId="1627" priority="33" stopIfTrue="1">
      <formula>-IF($AB$31&lt;0.02,TRUE)</formula>
    </cfRule>
    <cfRule type="expression" dxfId="1626" priority="34" stopIfTrue="1">
      <formula>-IF($AB$31&gt;3,TRUE)</formula>
    </cfRule>
  </conditionalFormatting>
  <conditionalFormatting sqref="R32">
    <cfRule type="expression" dxfId="1625" priority="35" stopIfTrue="1">
      <formula>-IF($AB$32&lt;0.02,TRUE)</formula>
    </cfRule>
    <cfRule type="expression" dxfId="1624" priority="36" stopIfTrue="1">
      <formula>-IF($AB$32&gt;3,TRUE)</formula>
    </cfRule>
  </conditionalFormatting>
  <conditionalFormatting sqref="R33">
    <cfRule type="expression" dxfId="1623" priority="37" stopIfTrue="1">
      <formula>IF($AB$33&lt;0.02,TRUE)</formula>
    </cfRule>
    <cfRule type="expression" dxfId="1622" priority="38" stopIfTrue="1">
      <formula>IF($AB$33&gt;3,TRUE)</formula>
    </cfRule>
  </conditionalFormatting>
  <conditionalFormatting sqref="R34">
    <cfRule type="expression" dxfId="1621" priority="39" stopIfTrue="1">
      <formula>IF($AB$34&lt;0.02,TRUE)</formula>
    </cfRule>
    <cfRule type="expression" dxfId="1620" priority="40" stopIfTrue="1">
      <formula>IF($AB$34&gt;3,TRUE)</formula>
    </cfRule>
  </conditionalFormatting>
  <conditionalFormatting sqref="R35">
    <cfRule type="expression" dxfId="1619" priority="41" stopIfTrue="1">
      <formula>IF($AB$35&lt;0.02,TRUE)</formula>
    </cfRule>
    <cfRule type="expression" dxfId="1618" priority="42" stopIfTrue="1">
      <formula>IF($AB$35&gt;3,TRUE)</formula>
    </cfRule>
  </conditionalFormatting>
  <conditionalFormatting sqref="R36">
    <cfRule type="expression" dxfId="1617" priority="43" stopIfTrue="1">
      <formula>IF($AB$36&lt;0.02,TRUE)</formula>
    </cfRule>
    <cfRule type="expression" dxfId="1616" priority="44" stopIfTrue="1">
      <formula>IF($AB$36&gt;3,TRUE)</formula>
    </cfRule>
  </conditionalFormatting>
  <conditionalFormatting sqref="R37">
    <cfRule type="expression" dxfId="1615" priority="45" stopIfTrue="1">
      <formula>IF($AB$37&lt;0.02,TRUE)</formula>
    </cfRule>
    <cfRule type="expression" dxfId="1614" priority="46" stopIfTrue="1">
      <formula>IF($AB$37&gt;3,TRUE)</formula>
    </cfRule>
  </conditionalFormatting>
  <conditionalFormatting sqref="R38">
    <cfRule type="expression" dxfId="1613" priority="47" stopIfTrue="1">
      <formula>IF($AB$38&lt;0.02,TRUE)</formula>
    </cfRule>
    <cfRule type="expression" dxfId="1612" priority="48" stopIfTrue="1">
      <formula>IF($AB$38&gt;3,TRUE)</formula>
    </cfRule>
  </conditionalFormatting>
  <conditionalFormatting sqref="R39">
    <cfRule type="expression" dxfId="1611" priority="49" stopIfTrue="1">
      <formula>IF($AB$39&lt;0.02,TRUE)</formula>
    </cfRule>
    <cfRule type="expression" dxfId="1610" priority="50" stopIfTrue="1">
      <formula>IF($AB$39&gt;3,TRUE)</formula>
    </cfRule>
  </conditionalFormatting>
  <conditionalFormatting sqref="R40">
    <cfRule type="expression" dxfId="1609" priority="51" stopIfTrue="1">
      <formula>IF($AB$40&lt;0.02,TRUE)</formula>
    </cfRule>
    <cfRule type="expression" dxfId="1608" priority="52" stopIfTrue="1">
      <formula>IF($AB$40&gt;3,TRUE)</formula>
    </cfRule>
  </conditionalFormatting>
  <conditionalFormatting sqref="R41">
    <cfRule type="expression" dxfId="1607" priority="53" stopIfTrue="1">
      <formula>IF($AB$41&lt;0.02,TRUE)</formula>
    </cfRule>
    <cfRule type="expression" dxfId="1606" priority="54" stopIfTrue="1">
      <formula>IF($AB$41&gt;3,TRUE)</formula>
    </cfRule>
  </conditionalFormatting>
  <conditionalFormatting sqref="R42">
    <cfRule type="expression" dxfId="1605" priority="55" stopIfTrue="1">
      <formula>IF($AB$42&lt;0.02,TRUE)</formula>
    </cfRule>
    <cfRule type="expression" dxfId="1604" priority="56" stopIfTrue="1">
      <formula>IF($AB$42&gt;3,TRUE)</formula>
    </cfRule>
  </conditionalFormatting>
  <conditionalFormatting sqref="R43">
    <cfRule type="expression" dxfId="1603" priority="57" stopIfTrue="1">
      <formula>IF($AB$43&lt;0.02,TRUE)</formula>
    </cfRule>
    <cfRule type="expression" dxfId="1602" priority="58" stopIfTrue="1">
      <formula>IF($AB$43&gt;3,TRUE)</formula>
    </cfRule>
  </conditionalFormatting>
  <conditionalFormatting sqref="R44">
    <cfRule type="expression" dxfId="1601" priority="59" stopIfTrue="1">
      <formula>IF($AB$44&lt;0.02,TRUE)</formula>
    </cfRule>
    <cfRule type="expression" dxfId="1600" priority="60" stopIfTrue="1">
      <formula>IF($AB$44&gt;3,TRUE)</formula>
    </cfRule>
  </conditionalFormatting>
  <conditionalFormatting sqref="R45">
    <cfRule type="expression" dxfId="1599" priority="61" stopIfTrue="1">
      <formula>IF($AB$45&lt;0.02,TRUE)</formula>
    </cfRule>
    <cfRule type="expression" dxfId="1598" priority="62" stopIfTrue="1">
      <formula>IF($AB$45&gt;3,TRUE)</formula>
    </cfRule>
  </conditionalFormatting>
  <conditionalFormatting sqref="R46">
    <cfRule type="expression" dxfId="1597" priority="63" stopIfTrue="1">
      <formula>IF($AB$46&lt;0.02,TRUE)</formula>
    </cfRule>
    <cfRule type="expression" dxfId="1596" priority="64" stopIfTrue="1">
      <formula>IF($AB$46&gt;3,TRUE)</formula>
    </cfRule>
  </conditionalFormatting>
  <conditionalFormatting sqref="R47">
    <cfRule type="expression" dxfId="1595" priority="65" stopIfTrue="1">
      <formula>IF($AB$47&lt;0.02,TRUE)</formula>
    </cfRule>
    <cfRule type="expression" dxfId="1594" priority="66" stopIfTrue="1">
      <formula>IF($AB$47&gt;3,TRUE)</formula>
    </cfRule>
  </conditionalFormatting>
  <conditionalFormatting sqref="R48">
    <cfRule type="expression" dxfId="1593" priority="67" stopIfTrue="1">
      <formula>IF($AB$48&lt;0.02,TRUE)</formula>
    </cfRule>
    <cfRule type="expression" dxfId="1592" priority="68" stopIfTrue="1">
      <formula>IF($AB$48&gt;3,TRUE)</formula>
    </cfRule>
  </conditionalFormatting>
  <conditionalFormatting sqref="R49">
    <cfRule type="expression" dxfId="1591" priority="69" stopIfTrue="1">
      <formula>IF($AB$49&lt;0.02,TRUE)</formula>
    </cfRule>
    <cfRule type="expression" dxfId="1590" priority="70" stopIfTrue="1">
      <formula>IF($AB$49&gt;3,TRUE)</formula>
    </cfRule>
  </conditionalFormatting>
  <conditionalFormatting sqref="R50">
    <cfRule type="expression" dxfId="1589" priority="71" stopIfTrue="1">
      <formula>IF($AB$50&lt;0.02,TRUE)</formula>
    </cfRule>
    <cfRule type="expression" dxfId="1588" priority="72" stopIfTrue="1">
      <formula>IF($AB$50&gt;3,TRUE)</formula>
    </cfRule>
  </conditionalFormatting>
  <conditionalFormatting sqref="R51">
    <cfRule type="expression" dxfId="1587" priority="73" stopIfTrue="1">
      <formula>IF($AB$51&lt;0.02,TRUE)</formula>
    </cfRule>
    <cfRule type="expression" dxfId="1586" priority="74" stopIfTrue="1">
      <formula>IF($AB$51&gt;3,TRUE)</formula>
    </cfRule>
  </conditionalFormatting>
  <conditionalFormatting sqref="R52">
    <cfRule type="expression" dxfId="1585" priority="75" stopIfTrue="1">
      <formula>IF($AB$52&lt;0.02,TRUE)</formula>
    </cfRule>
    <cfRule type="expression" dxfId="1584" priority="76" stopIfTrue="1">
      <formula>IF($AB$52&gt;3,TRUE)</formula>
    </cfRule>
  </conditionalFormatting>
  <conditionalFormatting sqref="R53">
    <cfRule type="expression" dxfId="1583" priority="77" stopIfTrue="1">
      <formula>IF($AB$53&lt;0.02,TRUE)</formula>
    </cfRule>
    <cfRule type="expression" dxfId="1582" priority="78" stopIfTrue="1">
      <formula>IF($AB$53&gt;3,TRUE)</formula>
    </cfRule>
  </conditionalFormatting>
  <conditionalFormatting sqref="R54">
    <cfRule type="expression" dxfId="1581" priority="79" stopIfTrue="1">
      <formula>IF($AB$54&lt;0.02,TRUE)</formula>
    </cfRule>
    <cfRule type="expression" dxfId="1580" priority="80" stopIfTrue="1">
      <formula>IF($AB$54&gt;3,TRUE)</formula>
    </cfRule>
  </conditionalFormatting>
  <conditionalFormatting sqref="R55">
    <cfRule type="expression" dxfId="1579" priority="81" stopIfTrue="1">
      <formula>IF($AB$55&lt;0.02,TRUE)</formula>
    </cfRule>
    <cfRule type="expression" dxfId="1578" priority="82" stopIfTrue="1">
      <formula>IF($AB$55&gt;3,TRUE)</formula>
    </cfRule>
  </conditionalFormatting>
  <conditionalFormatting sqref="R56">
    <cfRule type="expression" dxfId="1577" priority="83" stopIfTrue="1">
      <formula>IF($AB$56&lt;0.02,TRUE)</formula>
    </cfRule>
    <cfRule type="expression" dxfId="1576" priority="84" stopIfTrue="1">
      <formula>IF($AB$56&gt;3,TRUE)</formula>
    </cfRule>
  </conditionalFormatting>
  <conditionalFormatting sqref="R57">
    <cfRule type="expression" dxfId="1575" priority="85" stopIfTrue="1">
      <formula>IF($AB$57&lt;0.02,TRUE)</formula>
    </cfRule>
    <cfRule type="expression" dxfId="1574" priority="86" stopIfTrue="1">
      <formula>IF($AB$57&gt;3,TRUE)</formula>
    </cfRule>
  </conditionalFormatting>
  <conditionalFormatting sqref="R58">
    <cfRule type="expression" dxfId="1573" priority="87" stopIfTrue="1">
      <formula>IF($AB$58&lt;0.02,TRUE)</formula>
    </cfRule>
    <cfRule type="expression" dxfId="1572" priority="88" stopIfTrue="1">
      <formula>IF($AB$58&gt;3,TRUE)</formula>
    </cfRule>
  </conditionalFormatting>
  <conditionalFormatting sqref="R59">
    <cfRule type="expression" dxfId="1571" priority="89" stopIfTrue="1">
      <formula>IF($AB$59&lt;0.02,TRUE)</formula>
    </cfRule>
    <cfRule type="expression" dxfId="1570" priority="90" stopIfTrue="1">
      <formula>IF($AB$59&gt;3,TRUE)</formula>
    </cfRule>
  </conditionalFormatting>
  <conditionalFormatting sqref="R60">
    <cfRule type="expression" dxfId="1569" priority="91" stopIfTrue="1">
      <formula>IF($AB$60&lt;0.02,TRUE)</formula>
    </cfRule>
    <cfRule type="expression" dxfId="1568" priority="92" stopIfTrue="1">
      <formula>IF($AB$60&gt;3,TRUE)</formula>
    </cfRule>
  </conditionalFormatting>
  <conditionalFormatting sqref="R61">
    <cfRule type="expression" dxfId="1567" priority="93" stopIfTrue="1">
      <formula>IF($AB$61&lt;0.02,TRUE)</formula>
    </cfRule>
    <cfRule type="expression" dxfId="1566" priority="94" stopIfTrue="1">
      <formula>IF($AB$61&gt;3,TRUE)</formula>
    </cfRule>
  </conditionalFormatting>
  <conditionalFormatting sqref="R62">
    <cfRule type="expression" dxfId="1565" priority="95" stopIfTrue="1">
      <formula>IF($AB$62&lt;0.02,TRUE)</formula>
    </cfRule>
    <cfRule type="expression" dxfId="1564" priority="96" stopIfTrue="1">
      <formula>IF($AB$62&gt;3,TRUE)</formula>
    </cfRule>
  </conditionalFormatting>
  <conditionalFormatting sqref="R63">
    <cfRule type="expression" dxfId="1563" priority="97" stopIfTrue="1">
      <formula>IF($AB$63&lt;0.02,TRUE)</formula>
    </cfRule>
    <cfRule type="expression" dxfId="1562" priority="98" stopIfTrue="1">
      <formula>IF($AB$63&gt;3,TRUE)</formula>
    </cfRule>
  </conditionalFormatting>
  <conditionalFormatting sqref="R64">
    <cfRule type="expression" dxfId="1561" priority="99" stopIfTrue="1">
      <formula>IF($AB$64&lt;0.02,TRUE)</formula>
    </cfRule>
    <cfRule type="expression" dxfId="1560" priority="100" stopIfTrue="1">
      <formula>IF($AB$64&gt;3,TRUE)</formula>
    </cfRule>
  </conditionalFormatting>
  <conditionalFormatting sqref="R65">
    <cfRule type="expression" dxfId="1559" priority="101" stopIfTrue="1">
      <formula>IF($AB$65&lt;0.02,TRUE)</formula>
    </cfRule>
    <cfRule type="expression" dxfId="1558" priority="102" stopIfTrue="1">
      <formula>IF($AB$65&gt;3,TRUE)</formula>
    </cfRule>
  </conditionalFormatting>
  <conditionalFormatting sqref="R66">
    <cfRule type="expression" dxfId="1557" priority="103" stopIfTrue="1">
      <formula>IF($AB$66&lt;0.02,TRUE)</formula>
    </cfRule>
    <cfRule type="expression" dxfId="1556" priority="104" stopIfTrue="1">
      <formula>IF($AB$66&gt;3,TRUE)</formula>
    </cfRule>
  </conditionalFormatting>
  <conditionalFormatting sqref="R67">
    <cfRule type="expression" dxfId="1555" priority="105" stopIfTrue="1">
      <formula>IF($AB$67&lt;0.02,TRUE)</formula>
    </cfRule>
    <cfRule type="expression" dxfId="1554" priority="106" stopIfTrue="1">
      <formula>IF($AB$67&gt;3,TRUE)</formula>
    </cfRule>
  </conditionalFormatting>
  <conditionalFormatting sqref="R68">
    <cfRule type="expression" dxfId="1553" priority="107" stopIfTrue="1">
      <formula>IF($AB$68&lt;0.02,TRUE)</formula>
    </cfRule>
    <cfRule type="expression" dxfId="1552" priority="108" stopIfTrue="1">
      <formula>IF($AB$68&gt;3,TRUE)</formula>
    </cfRule>
  </conditionalFormatting>
  <conditionalFormatting sqref="R69">
    <cfRule type="expression" dxfId="1551" priority="109" stopIfTrue="1">
      <formula>IF($AB$69&lt;0.02,TRUE)</formula>
    </cfRule>
    <cfRule type="expression" dxfId="1550" priority="110" stopIfTrue="1">
      <formula>IF($AB$69&gt;3,TRUE)</formula>
    </cfRule>
  </conditionalFormatting>
  <conditionalFormatting sqref="R70">
    <cfRule type="expression" dxfId="1549" priority="111" stopIfTrue="1">
      <formula>IF($AB$70&lt;0.02,TRUE)</formula>
    </cfRule>
    <cfRule type="expression" dxfId="1548" priority="112" stopIfTrue="1">
      <formula>IF($AB$70&gt;3,TRUE)</formula>
    </cfRule>
  </conditionalFormatting>
  <conditionalFormatting sqref="R71">
    <cfRule type="expression" dxfId="1547" priority="113" stopIfTrue="1">
      <formula>IF($AB$71&lt;0.02,TRUE)</formula>
    </cfRule>
    <cfRule type="expression" dxfId="1546" priority="114" stopIfTrue="1">
      <formula>IF($AB$71&gt;3,TRUE)</formula>
    </cfRule>
  </conditionalFormatting>
  <conditionalFormatting sqref="R72">
    <cfRule type="expression" dxfId="1545" priority="115" stopIfTrue="1">
      <formula>IF($AB$72&lt;0.02,TRUE)</formula>
    </cfRule>
    <cfRule type="expression" dxfId="1544" priority="116" stopIfTrue="1">
      <formula>IF($AB$72&gt;3,TRUE)</formula>
    </cfRule>
  </conditionalFormatting>
  <conditionalFormatting sqref="R73">
    <cfRule type="expression" dxfId="1543" priority="117" stopIfTrue="1">
      <formula>IF($AB$73&lt;0.02,TRUE)</formula>
    </cfRule>
    <cfRule type="expression" dxfId="1542" priority="118" stopIfTrue="1">
      <formula>IF($AB$73&gt;3,TRUE)</formula>
    </cfRule>
  </conditionalFormatting>
  <conditionalFormatting sqref="R74">
    <cfRule type="expression" dxfId="1541" priority="119" stopIfTrue="1">
      <formula>IF($AB$27&lt;0.02,TRUE)</formula>
    </cfRule>
    <cfRule type="expression" dxfId="1540" priority="120" stopIfTrue="1">
      <formula>IF($AB$74&gt;3,TRUE)</formula>
    </cfRule>
  </conditionalFormatting>
  <conditionalFormatting sqref="R75">
    <cfRule type="expression" dxfId="1539" priority="121" stopIfTrue="1">
      <formula>IF($AB$75&lt;0.02,TRUE)</formula>
    </cfRule>
    <cfRule type="expression" dxfId="1538" priority="122" stopIfTrue="1">
      <formula>IF($AB$75&gt;3,TRUE)</formula>
    </cfRule>
  </conditionalFormatting>
  <conditionalFormatting sqref="R76">
    <cfRule type="expression" dxfId="1537" priority="123" stopIfTrue="1">
      <formula>IF($AB$76&lt;0.02,TRUE)</formula>
    </cfRule>
    <cfRule type="expression" dxfId="1536" priority="124" stopIfTrue="1">
      <formula>IF($AB$76&gt;3,TRUE)</formula>
    </cfRule>
  </conditionalFormatting>
  <conditionalFormatting sqref="R77">
    <cfRule type="expression" dxfId="1535" priority="125" stopIfTrue="1">
      <formula>IF($AB$77&lt;0.02,TRUE)</formula>
    </cfRule>
    <cfRule type="expression" dxfId="1534" priority="126" stopIfTrue="1">
      <formula>IF($AB$77&gt;3,TRUE)</formula>
    </cfRule>
  </conditionalFormatting>
  <conditionalFormatting sqref="R78">
    <cfRule type="expression" dxfId="1533" priority="127" stopIfTrue="1">
      <formula>IF($AB$78&lt;0.02,TRUE)</formula>
    </cfRule>
    <cfRule type="expression" dxfId="1532" priority="128" stopIfTrue="1">
      <formula>IF($AB$78&gt;3,TRUE)</formula>
    </cfRule>
  </conditionalFormatting>
  <conditionalFormatting sqref="R79">
    <cfRule type="expression" dxfId="1531" priority="129" stopIfTrue="1">
      <formula>IF($AB$79&lt;0.02,TRUE)</formula>
    </cfRule>
    <cfRule type="expression" dxfId="1530" priority="130" stopIfTrue="1">
      <formula>IF($AB$79&gt;3,TRUE)</formula>
    </cfRule>
  </conditionalFormatting>
  <conditionalFormatting sqref="R80">
    <cfRule type="expression" dxfId="1529" priority="131" stopIfTrue="1">
      <formula>IF($AB$80&lt;0.02,TRUE)</formula>
    </cfRule>
    <cfRule type="expression" dxfId="1528" priority="132" stopIfTrue="1">
      <formula>IF($AB$80&gt;3,TRUE)</formula>
    </cfRule>
  </conditionalFormatting>
  <conditionalFormatting sqref="R81">
    <cfRule type="expression" dxfId="1527" priority="133" stopIfTrue="1">
      <formula>IF($AB$81&lt;0.02,TRUE)</formula>
    </cfRule>
    <cfRule type="expression" dxfId="1526" priority="134" stopIfTrue="1">
      <formula>IF($AB$81&gt;3,TRUE)</formula>
    </cfRule>
  </conditionalFormatting>
  <conditionalFormatting sqref="R82">
    <cfRule type="expression" dxfId="1525" priority="135" stopIfTrue="1">
      <formula>IF($AB$82&lt;0.02,TRUE)</formula>
    </cfRule>
    <cfRule type="expression" dxfId="1524" priority="136" stopIfTrue="1">
      <formula>IF($AB$82&gt;3,TRUE)</formula>
    </cfRule>
  </conditionalFormatting>
  <conditionalFormatting sqref="R83">
    <cfRule type="expression" dxfId="1523" priority="137" stopIfTrue="1">
      <formula>IF($AB$83&lt;0.02,TRUE)</formula>
    </cfRule>
    <cfRule type="expression" dxfId="1522" priority="138" stopIfTrue="1">
      <formula>IF($AB$83&gt;3,TRUE)</formula>
    </cfRule>
  </conditionalFormatting>
  <conditionalFormatting sqref="R84">
    <cfRule type="expression" dxfId="1521" priority="139" stopIfTrue="1">
      <formula>IF($AB$84&lt;0.02,TRUE)</formula>
    </cfRule>
    <cfRule type="expression" dxfId="1520" priority="140" stopIfTrue="1">
      <formula>IF($AB$84&gt;3,TRUE)</formula>
    </cfRule>
  </conditionalFormatting>
  <conditionalFormatting sqref="R85">
    <cfRule type="expression" dxfId="1519" priority="141" stopIfTrue="1">
      <formula>IF($AB$85&lt;0.02,TRUE)</formula>
    </cfRule>
    <cfRule type="expression" dxfId="1518" priority="142" stopIfTrue="1">
      <formula>IF($AB$85&gt;3,TRUE)</formula>
    </cfRule>
  </conditionalFormatting>
  <conditionalFormatting sqref="R86">
    <cfRule type="expression" dxfId="1517" priority="143" stopIfTrue="1">
      <formula>IF($AB$86&lt;0.02,TRUE)</formula>
    </cfRule>
    <cfRule type="expression" dxfId="1516" priority="144" stopIfTrue="1">
      <formula>IF($AB$86&gt;3,TRUE)</formula>
    </cfRule>
  </conditionalFormatting>
  <conditionalFormatting sqref="R87">
    <cfRule type="expression" dxfId="1515" priority="145" stopIfTrue="1">
      <formula>IF($AB$87&lt;0.02,TRUE)</formula>
    </cfRule>
    <cfRule type="expression" dxfId="1514" priority="146" stopIfTrue="1">
      <formula>IF($AB$87&gt;3,TRUE)</formula>
    </cfRule>
  </conditionalFormatting>
  <conditionalFormatting sqref="R88">
    <cfRule type="expression" dxfId="1513" priority="147" stopIfTrue="1">
      <formula>IF($AB$88&lt;0.02,TRUE)</formula>
    </cfRule>
    <cfRule type="expression" dxfId="1512" priority="148" stopIfTrue="1">
      <formula>IF($AB$88&gt;3,TRUE)</formula>
    </cfRule>
  </conditionalFormatting>
  <conditionalFormatting sqref="R89">
    <cfRule type="expression" dxfId="1511" priority="149" stopIfTrue="1">
      <formula>IF($AB$89&lt;0.02,TRUE)</formula>
    </cfRule>
    <cfRule type="expression" dxfId="1510" priority="150" stopIfTrue="1">
      <formula>IF($AB$89&gt;3,TRUE)</formula>
    </cfRule>
  </conditionalFormatting>
  <conditionalFormatting sqref="R90">
    <cfRule type="expression" dxfId="1509" priority="151" stopIfTrue="1">
      <formula>IF($AB$90&lt;0.02,TRUE)</formula>
    </cfRule>
    <cfRule type="expression" dxfId="1508" priority="152" stopIfTrue="1">
      <formula>IF($AB$90&gt;3,TRUE)</formula>
    </cfRule>
  </conditionalFormatting>
  <conditionalFormatting sqref="R10">
    <cfRule type="expression" dxfId="1507" priority="153" stopIfTrue="1">
      <formula>-IF($AB$10&lt;0.02,TRUE)</formula>
    </cfRule>
    <cfRule type="expression" dxfId="1506" priority="154" stopIfTrue="1">
      <formula>-IF($AB$10&gt;3,TRUE)</formula>
    </cfRule>
  </conditionalFormatting>
  <conditionalFormatting sqref="R12">
    <cfRule type="expression" dxfId="1505" priority="155" stopIfTrue="1">
      <formula>-IF($AB$12&lt;0.02,TRUE)</formula>
    </cfRule>
    <cfRule type="expression" dxfId="1504" priority="156" stopIfTrue="1">
      <formula>-IF($AB$12&gt;3,TRUE)</formula>
    </cfRule>
  </conditionalFormatting>
  <conditionalFormatting sqref="R13">
    <cfRule type="expression" dxfId="1503" priority="157" stopIfTrue="1">
      <formula>-IF($AB$13&lt;0.02,TRUE)</formula>
    </cfRule>
    <cfRule type="expression" dxfId="1502" priority="158" stopIfTrue="1">
      <formula>-IF($AB$13&gt;3,TRUE)</formula>
    </cfRule>
  </conditionalFormatting>
  <conditionalFormatting sqref="R14">
    <cfRule type="expression" dxfId="1501" priority="159" stopIfTrue="1">
      <formula>-IF($AB$14&lt;0.02,TRUE)</formula>
    </cfRule>
    <cfRule type="expression" dxfId="1500" priority="160" stopIfTrue="1">
      <formula>-IF($AB$14&gt;3,TRUE)</formula>
    </cfRule>
  </conditionalFormatting>
  <conditionalFormatting sqref="R8">
    <cfRule type="expression" dxfId="1499" priority="161" stopIfTrue="1">
      <formula>-IF($AB$8&lt;0.02,TRUE)</formula>
    </cfRule>
    <cfRule type="expression" dxfId="1498" priority="162" stopIfTrue="1">
      <formula>-IF($AB$8&gt;3,TRUE)</formula>
    </cfRule>
  </conditionalFormatting>
  <conditionalFormatting sqref="R9">
    <cfRule type="expression" dxfId="1497" priority="163" stopIfTrue="1">
      <formula>-IF($AB$9&lt;0.02,TRUE)</formula>
    </cfRule>
    <cfRule type="expression" dxfId="1496" priority="164" stopIfTrue="1">
      <formula>-IF($AB$9&gt;3,TRUE)</formula>
    </cfRule>
  </conditionalFormatting>
  <conditionalFormatting sqref="R11">
    <cfRule type="expression" dxfId="1495" priority="165" stopIfTrue="1">
      <formula>-IF($AB$11&lt;0.02,TRUE)</formula>
    </cfRule>
    <cfRule type="expression" dxfId="1494" priority="166" stopIfTrue="1">
      <formula>-IF($AB$11&gt;3,TRUE)</formula>
    </cfRule>
  </conditionalFormatting>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8.xml><?xml version="1.0" encoding="utf-8"?>
<worksheet xmlns="http://schemas.openxmlformats.org/spreadsheetml/2006/main" xmlns:r="http://schemas.openxmlformats.org/officeDocument/2006/relationships">
  <sheetPr codeName="Sheet8"/>
  <dimension ref="A1:AJ200"/>
  <sheetViews>
    <sheetView zoomScale="75" workbookViewId="0">
      <selection activeCell="AA8" sqref="AA8"/>
    </sheetView>
  </sheetViews>
  <sheetFormatPr defaultRowHeight="15.75" customHeight="1" zeroHeight="1"/>
  <cols>
    <col min="1" max="1" width="4" style="18" customWidth="1"/>
    <col min="2" max="2" width="30.28515625" style="115" customWidth="1"/>
    <col min="3" max="3" width="10.28515625" style="115" customWidth="1"/>
    <col min="4" max="4" width="16.42578125" style="115" customWidth="1"/>
    <col min="5" max="5" width="6.28515625" style="115" customWidth="1"/>
    <col min="6" max="6" width="8" style="115" customWidth="1"/>
    <col min="7" max="7" width="9.7109375" style="115" customWidth="1"/>
    <col min="8" max="8" width="6.85546875" style="115" customWidth="1"/>
    <col min="9" max="9" width="14.7109375" style="115" customWidth="1"/>
    <col min="10" max="10" width="7.5703125" style="115" hidden="1" customWidth="1"/>
    <col min="11" max="11" width="7.42578125" style="115" hidden="1" customWidth="1"/>
    <col min="12" max="12" width="14.7109375" style="115" customWidth="1"/>
    <col min="13" max="13" width="7.85546875" style="115" hidden="1" customWidth="1"/>
    <col min="14" max="14" width="5.85546875" style="115" hidden="1" customWidth="1"/>
    <col min="15" max="15" width="14.7109375" style="115" customWidth="1"/>
    <col min="16" max="16" width="7.42578125" style="115" hidden="1" customWidth="1"/>
    <col min="17" max="17" width="5.7109375" style="115" hidden="1" customWidth="1"/>
    <col min="18" max="18" width="14.7109375" style="115" customWidth="1"/>
    <col min="19" max="19" width="7.28515625" style="115" hidden="1" customWidth="1"/>
    <col min="20" max="20" width="5.85546875" style="115" hidden="1" customWidth="1"/>
    <col min="21" max="21" width="16.140625" style="115" customWidth="1"/>
    <col min="22" max="22" width="8" style="115" hidden="1" customWidth="1"/>
    <col min="23" max="23" width="5.85546875" style="115" hidden="1" customWidth="1"/>
    <col min="24" max="24" width="9.7109375" style="115" customWidth="1"/>
    <col min="25" max="26" width="9.42578125" style="115" customWidth="1"/>
    <col min="27" max="27" width="15" style="115" customWidth="1"/>
    <col min="28" max="28" width="9.140625" style="18" hidden="1" customWidth="1"/>
    <col min="29" max="36" width="9.140625" style="18"/>
    <col min="37" max="16384" width="9.140625" style="115"/>
  </cols>
  <sheetData>
    <row r="1" spans="1:36" s="18" customFormat="1" ht="15.75" customHeight="1"/>
    <row r="2" spans="1:36" s="18" customFormat="1" ht="15.75" customHeight="1">
      <c r="B2" s="30" t="str">
        <f ca="1">CONCATENATE('GENERAL GUIDELINES &amp; SITE INFO'!E27," - monthly returns of biomass and anti-parasitic usage")</f>
        <v>Scottish Seafarms Ltd - monthly returns of biomass and anti-parasitic usage</v>
      </c>
    </row>
    <row r="3" spans="1:36" s="18" customFormat="1" ht="15.75" customHeight="1">
      <c r="B3" s="41"/>
    </row>
    <row r="4" spans="1:36" s="18" customFormat="1" ht="15.75" customHeight="1">
      <c r="B4" s="30" t="str">
        <f ca="1">CONCATENATE("Please complete and return by ",'GENERAL GUIDELINES &amp; SITE INFO'!G32)</f>
        <v>Please complete and return by 15 July 2011;</v>
      </c>
    </row>
    <row r="5" spans="1:36" s="18" customFormat="1" ht="15.75" customHeight="1">
      <c r="B5" s="41"/>
      <c r="AA5" s="127" t="s">
        <v>176</v>
      </c>
    </row>
    <row r="6" spans="1:36" ht="27.75" customHeight="1">
      <c r="B6" s="269" t="s">
        <v>0</v>
      </c>
      <c r="C6" s="269" t="s">
        <v>1</v>
      </c>
      <c r="D6" s="269" t="s">
        <v>203</v>
      </c>
      <c r="E6" s="271" t="s">
        <v>56</v>
      </c>
      <c r="F6" s="258" t="s">
        <v>18</v>
      </c>
      <c r="G6" s="258" t="s">
        <v>208</v>
      </c>
      <c r="H6" s="258" t="s">
        <v>2</v>
      </c>
      <c r="I6" s="264" t="s">
        <v>199</v>
      </c>
      <c r="J6" s="265"/>
      <c r="K6" s="266"/>
      <c r="L6" s="266"/>
      <c r="M6" s="266"/>
      <c r="N6" s="266"/>
      <c r="O6" s="266"/>
      <c r="P6" s="266"/>
      <c r="Q6" s="266"/>
      <c r="R6" s="266"/>
      <c r="S6" s="266"/>
      <c r="T6" s="266"/>
      <c r="U6" s="267"/>
      <c r="V6" s="267"/>
      <c r="W6" s="268"/>
      <c r="X6" s="258" t="s">
        <v>60</v>
      </c>
      <c r="Y6" s="262" t="s">
        <v>57</v>
      </c>
      <c r="Z6" s="263"/>
      <c r="AA6" s="260" t="s">
        <v>177</v>
      </c>
    </row>
    <row r="7" spans="1:36" s="114" customFormat="1" ht="53.25" customHeight="1">
      <c r="A7" s="99"/>
      <c r="B7" s="270"/>
      <c r="C7" s="270"/>
      <c r="D7" s="270"/>
      <c r="E7" s="273"/>
      <c r="F7" s="270"/>
      <c r="G7" s="270"/>
      <c r="H7" s="270"/>
      <c r="I7" s="35" t="s">
        <v>185</v>
      </c>
      <c r="J7" s="31" t="s">
        <v>66</v>
      </c>
      <c r="K7" s="1" t="s">
        <v>3</v>
      </c>
      <c r="L7" s="1" t="s">
        <v>179</v>
      </c>
      <c r="M7" s="1" t="s">
        <v>67</v>
      </c>
      <c r="N7" s="1" t="s">
        <v>3</v>
      </c>
      <c r="O7" s="1" t="s">
        <v>183</v>
      </c>
      <c r="P7" s="1" t="s">
        <v>68</v>
      </c>
      <c r="Q7" s="1" t="s">
        <v>3</v>
      </c>
      <c r="R7" s="1" t="s">
        <v>163</v>
      </c>
      <c r="S7" s="36" t="s">
        <v>69</v>
      </c>
      <c r="T7" s="36" t="s">
        <v>3</v>
      </c>
      <c r="U7" s="1" t="s">
        <v>195</v>
      </c>
      <c r="V7" s="36" t="s">
        <v>196</v>
      </c>
      <c r="W7" s="36" t="s">
        <v>3</v>
      </c>
      <c r="X7" s="256"/>
      <c r="Y7" s="1" t="s">
        <v>58</v>
      </c>
      <c r="Z7" s="1" t="s">
        <v>59</v>
      </c>
      <c r="AA7" s="261"/>
      <c r="AB7" s="99"/>
      <c r="AC7" s="99"/>
      <c r="AD7" s="99"/>
      <c r="AE7" s="99"/>
      <c r="AF7" s="99"/>
      <c r="AG7" s="99"/>
      <c r="AH7" s="99"/>
      <c r="AI7" s="99"/>
      <c r="AJ7" s="99"/>
    </row>
    <row r="8" spans="1:36" ht="15.75" customHeight="1">
      <c r="B8" s="121" t="str">
        <f ca="1">IF(Mar!B8="","",Mar!B8)</f>
        <v>Bring Head</v>
      </c>
      <c r="C8" s="122" t="str">
        <f ca="1">IF(Mar!C8="","",Mar!C8)</f>
        <v>SCAP1</v>
      </c>
      <c r="D8" s="115" t="str">
        <f ca="1">IF(B8="","",Mar!D8)</f>
        <v>CAR/L/1015854</v>
      </c>
      <c r="E8" s="115" t="str">
        <f ca="1">IF(C8="","",Mar!E8)</f>
        <v>ORK</v>
      </c>
      <c r="F8" s="5">
        <v>554</v>
      </c>
      <c r="G8" s="115">
        <f ca="1">IF(B8="","",Mar!G8)</f>
        <v>968</v>
      </c>
      <c r="H8" s="34" t="str">
        <f t="shared" ref="H8:H28" si="0">IF((F8&gt;G8),((F8-G8)/G8),"")</f>
        <v/>
      </c>
      <c r="I8" s="126"/>
      <c r="J8" s="44">
        <f>I8*10</f>
        <v>0</v>
      </c>
      <c r="K8" s="44">
        <f ca="1">IF(B8="","",IF(Mar!K8="",Apr!K8,Mar!K8+Apr!J8))</f>
        <v>0</v>
      </c>
      <c r="L8" s="5"/>
      <c r="M8" s="44">
        <f ca="1">L8/2</f>
        <v>0</v>
      </c>
      <c r="N8" s="44">
        <f ca="1">IF(B8="","",IF(Mar!N8="",Apr!M8,Mar!N8+Apr!M8))</f>
        <v>0</v>
      </c>
      <c r="O8" s="5"/>
      <c r="P8" s="44">
        <f ca="1">O8</f>
        <v>0</v>
      </c>
      <c r="Q8" s="44">
        <f ca="1">IF(B8="","",IF(Mar!Q8="",Apr!P8,Mar!Q8+Apr!P8))</f>
        <v>0</v>
      </c>
      <c r="R8" s="5"/>
      <c r="S8" s="44">
        <f ca="1">R8/500</f>
        <v>0</v>
      </c>
      <c r="T8" s="44">
        <f ca="1">IF(B8="","",IF(Mar!T8="",Apr!S8,Mar!T8+Apr!S8))</f>
        <v>0</v>
      </c>
      <c r="U8" s="5"/>
      <c r="V8" s="44">
        <f ca="1">U8*10</f>
        <v>0</v>
      </c>
      <c r="W8" s="44">
        <f ca="1">IF(B8="","",IF(Mar!W8="",Apr!V8,Mar!W8+Apr!V8))</f>
        <v>0</v>
      </c>
      <c r="X8" s="5">
        <v>83750</v>
      </c>
      <c r="Y8" s="5">
        <v>3993</v>
      </c>
      <c r="Z8" s="5">
        <v>8333</v>
      </c>
      <c r="AA8" s="5"/>
      <c r="AB8" s="18">
        <f>(R8/F8)/175</f>
        <v>0</v>
      </c>
    </row>
    <row r="9" spans="1:36" ht="15.75" customHeight="1">
      <c r="B9" s="121" t="str">
        <f ca="1">IF(Mar!B9="","",Mar!B9)</f>
        <v>Eday Sound</v>
      </c>
      <c r="C9" s="122" t="str">
        <f ca="1">IF(Mar!C9="","",Mar!C9)</f>
        <v>EDA1</v>
      </c>
      <c r="D9" s="115" t="str">
        <f ca="1">IF(B9="","",Mar!D9)</f>
        <v>CAR/L/1003956</v>
      </c>
      <c r="E9" s="115" t="str">
        <f ca="1">IF(C9="","",Mar!E9)</f>
        <v>ORK</v>
      </c>
      <c r="F9" s="5"/>
      <c r="G9" s="115">
        <f ca="1">IF(B9="","",Mar!G9)</f>
        <v>800</v>
      </c>
      <c r="H9" s="34" t="str">
        <f t="shared" si="0"/>
        <v/>
      </c>
      <c r="I9" s="126"/>
      <c r="J9" s="44">
        <f t="shared" ref="J9:J72" si="1">I9*10</f>
        <v>0</v>
      </c>
      <c r="K9" s="44">
        <f ca="1">IF(B9="","",IF(Mar!K9="",Apr!K9,Mar!K9+Apr!J9))</f>
        <v>0</v>
      </c>
      <c r="L9" s="5"/>
      <c r="M9" s="44">
        <f t="shared" ref="M9:M72" si="2">L9/2</f>
        <v>0</v>
      </c>
      <c r="N9" s="44">
        <f ca="1">IF(B9="","",IF(Mar!N9="",Apr!M9,Mar!N9+Apr!M9))</f>
        <v>0</v>
      </c>
      <c r="O9" s="5"/>
      <c r="P9" s="44">
        <f t="shared" ref="P9:P72" si="3">O9</f>
        <v>0</v>
      </c>
      <c r="Q9" s="44">
        <f ca="1">IF(B9="","",IF(Mar!Q9="",Apr!P9,Mar!Q9+Apr!P9))</f>
        <v>0</v>
      </c>
      <c r="R9" s="5"/>
      <c r="S9" s="44">
        <f t="shared" ref="S9:S72" si="4">R9/500</f>
        <v>0</v>
      </c>
      <c r="T9" s="44">
        <f ca="1">IF(B9="","",IF(Mar!T9="",Apr!S9,Mar!T9+Apr!S9))</f>
        <v>0</v>
      </c>
      <c r="U9" s="5"/>
      <c r="V9" s="44">
        <f t="shared" ref="V9:V72" si="5">U9*10</f>
        <v>0</v>
      </c>
      <c r="W9" s="44">
        <f ca="1">IF(B9="","",IF(Mar!W9="",Apr!V9,Mar!W9+Apr!V9))</f>
        <v>0</v>
      </c>
      <c r="X9" s="5"/>
      <c r="Y9" s="5"/>
      <c r="Z9" s="5"/>
      <c r="AA9" s="5"/>
      <c r="AB9" s="18" t="e">
        <f t="shared" ref="AB9:AB72" si="6">(R9/F9)/175</f>
        <v>#DIV/0!</v>
      </c>
    </row>
    <row r="10" spans="1:36" ht="15.75" customHeight="1">
      <c r="B10" s="121" t="str">
        <f ca="1">IF(Mar!B10="","",Mar!B10)</f>
        <v>Kirk Taing</v>
      </c>
      <c r="C10" s="122" t="str">
        <f ca="1">IF(Mar!C10="","",Mar!C10)</f>
        <v>MILL1</v>
      </c>
      <c r="D10" s="115" t="str">
        <f ca="1">IF(B10="","",Mar!D10)</f>
        <v>CAR/L/1003952</v>
      </c>
      <c r="E10" s="115" t="str">
        <f ca="1">IF(C10="","",Mar!E10)</f>
        <v>ORK</v>
      </c>
      <c r="F10" s="5"/>
      <c r="G10" s="115">
        <f ca="1">IF(B10="","",Mar!G10)</f>
        <v>800</v>
      </c>
      <c r="H10" s="34" t="str">
        <f t="shared" si="0"/>
        <v/>
      </c>
      <c r="I10" s="126"/>
      <c r="J10" s="44">
        <f t="shared" si="1"/>
        <v>0</v>
      </c>
      <c r="K10" s="44">
        <f ca="1">IF(B10="","",IF(Mar!K10="",Apr!K10,Mar!K10+Apr!J10))</f>
        <v>0</v>
      </c>
      <c r="L10" s="5"/>
      <c r="M10" s="44">
        <f t="shared" si="2"/>
        <v>0</v>
      </c>
      <c r="N10" s="44">
        <f ca="1">IF(B10="","",IF(Mar!N10="",Apr!M10,Mar!N10+Apr!M10))</f>
        <v>0</v>
      </c>
      <c r="O10" s="5"/>
      <c r="P10" s="44">
        <f t="shared" si="3"/>
        <v>0</v>
      </c>
      <c r="Q10" s="44">
        <f ca="1">IF(B10="","",IF(Mar!Q10="",Apr!P10,Mar!Q10+Apr!P10))</f>
        <v>0</v>
      </c>
      <c r="R10" s="5"/>
      <c r="S10" s="44">
        <f t="shared" si="4"/>
        <v>0</v>
      </c>
      <c r="T10" s="44">
        <f ca="1">IF(B10="","",IF(Mar!T10="",Apr!S10,Mar!T10+Apr!S10))</f>
        <v>0</v>
      </c>
      <c r="U10" s="5"/>
      <c r="V10" s="44">
        <f t="shared" si="5"/>
        <v>0</v>
      </c>
      <c r="W10" s="44">
        <f ca="1">IF(B10="","",IF(Mar!W10="",Apr!V10,Mar!W10+Apr!V10))</f>
        <v>0</v>
      </c>
      <c r="X10" s="5"/>
      <c r="Y10" s="5"/>
      <c r="Z10" s="5"/>
      <c r="AA10" s="5"/>
      <c r="AB10" s="18" t="e">
        <f t="shared" si="6"/>
        <v>#DIV/0!</v>
      </c>
    </row>
    <row r="11" spans="1:36" ht="15.75" customHeight="1">
      <c r="B11" s="121" t="str">
        <f ca="1">IF(Mar!B11="","",Mar!B11)</f>
        <v>Mill Bay, Stronsay</v>
      </c>
      <c r="C11" s="122" t="str">
        <f ca="1">IF(Mar!C11="","",Mar!C11)</f>
        <v>MIL1</v>
      </c>
      <c r="D11" s="115" t="str">
        <f ca="1">IF(B11="","",Mar!D11)</f>
        <v>CAR/L/1034607</v>
      </c>
      <c r="E11" s="115" t="str">
        <f ca="1">IF(C11="","",Mar!E11)</f>
        <v>ORK</v>
      </c>
      <c r="F11" s="5"/>
      <c r="G11" s="115">
        <f ca="1">IF(B11="","",Mar!G11)</f>
        <v>750</v>
      </c>
      <c r="H11" s="34" t="str">
        <f t="shared" si="0"/>
        <v/>
      </c>
      <c r="I11" s="126"/>
      <c r="J11" s="44">
        <f t="shared" si="1"/>
        <v>0</v>
      </c>
      <c r="K11" s="44">
        <f ca="1">IF(B11="","",IF(Mar!K11="",Apr!K11,Mar!K11+Apr!J11))</f>
        <v>0</v>
      </c>
      <c r="L11" s="5"/>
      <c r="M11" s="44">
        <f t="shared" si="2"/>
        <v>0</v>
      </c>
      <c r="N11" s="44">
        <f ca="1">IF(B11="","",IF(Mar!N11="",Apr!M11,Mar!N11+Apr!M11))</f>
        <v>0</v>
      </c>
      <c r="O11" s="5"/>
      <c r="P11" s="44">
        <f t="shared" si="3"/>
        <v>0</v>
      </c>
      <c r="Q11" s="44">
        <f ca="1">IF(B11="","",IF(Mar!Q11="",Apr!P11,Mar!Q11+Apr!P11))</f>
        <v>0</v>
      </c>
      <c r="R11" s="5"/>
      <c r="S11" s="44">
        <f t="shared" si="4"/>
        <v>0</v>
      </c>
      <c r="T11" s="44">
        <f ca="1">IF(B11="","",IF(Mar!T11="",Apr!S11,Mar!T11+Apr!S11))</f>
        <v>0</v>
      </c>
      <c r="U11" s="5"/>
      <c r="V11" s="44">
        <f t="shared" si="5"/>
        <v>0</v>
      </c>
      <c r="W11" s="44">
        <f ca="1">IF(B11="","",IF(Mar!W11="",Apr!V11,Mar!W11+Apr!V11))</f>
        <v>0</v>
      </c>
      <c r="X11" s="5"/>
      <c r="Y11" s="5"/>
      <c r="Z11" s="5"/>
      <c r="AA11" s="5"/>
      <c r="AB11" s="18" t="e">
        <f t="shared" si="6"/>
        <v>#DIV/0!</v>
      </c>
    </row>
    <row r="12" spans="1:36" ht="15.75" customHeight="1">
      <c r="B12" s="121" t="str">
        <f ca="1">IF(Mar!B12="","",Mar!B12)</f>
        <v>Puldrite Bay</v>
      </c>
      <c r="C12" s="122" t="str">
        <f ca="1">IF(Mar!C12="","",Mar!C12)</f>
        <v>PUL1</v>
      </c>
      <c r="D12" s="115" t="str">
        <f ca="1">IF(B12="","",Mar!D12)</f>
        <v>CAR/L/1003954</v>
      </c>
      <c r="E12" s="115" t="str">
        <f ca="1">IF(C12="","",Mar!E12)</f>
        <v>ORK</v>
      </c>
      <c r="F12" s="5">
        <v>0</v>
      </c>
      <c r="G12" s="115">
        <f ca="1">IF(B12="","",Mar!G12)</f>
        <v>980</v>
      </c>
      <c r="H12" s="34" t="str">
        <f t="shared" si="0"/>
        <v/>
      </c>
      <c r="I12" s="126"/>
      <c r="J12" s="44">
        <f t="shared" si="1"/>
        <v>0</v>
      </c>
      <c r="K12" s="44">
        <f ca="1">IF(B12="","",IF(Mar!K12="",Apr!K12,Mar!K12+Apr!J12))</f>
        <v>0</v>
      </c>
      <c r="L12" s="5"/>
      <c r="M12" s="44">
        <f t="shared" si="2"/>
        <v>0</v>
      </c>
      <c r="N12" s="44">
        <f ca="1">IF(B12="","",IF(Mar!N12="",Apr!M12,Mar!N12+Apr!M12))</f>
        <v>0</v>
      </c>
      <c r="O12" s="5"/>
      <c r="P12" s="44">
        <f t="shared" si="3"/>
        <v>0</v>
      </c>
      <c r="Q12" s="44">
        <f ca="1">IF(B12="","",IF(Mar!Q12="",Apr!P12,Mar!Q12+Apr!P12))</f>
        <v>0</v>
      </c>
      <c r="R12" s="5"/>
      <c r="S12" s="44">
        <f t="shared" si="4"/>
        <v>0</v>
      </c>
      <c r="T12" s="44">
        <f ca="1">IF(B12="","",IF(Mar!T12="",Apr!S12,Mar!T12+Apr!S12))</f>
        <v>0</v>
      </c>
      <c r="U12" s="5"/>
      <c r="V12" s="44">
        <f t="shared" si="5"/>
        <v>0</v>
      </c>
      <c r="W12" s="44">
        <f ca="1">IF(B12="","",IF(Mar!W12="",Apr!V12,Mar!W12+Apr!V12))</f>
        <v>0</v>
      </c>
      <c r="X12" s="5"/>
      <c r="Y12" s="5"/>
      <c r="Z12" s="5"/>
      <c r="AA12" s="5"/>
      <c r="AB12" s="18" t="e">
        <f t="shared" si="6"/>
        <v>#DIV/0!</v>
      </c>
    </row>
    <row r="13" spans="1:36" ht="15.75" customHeight="1">
      <c r="B13" s="121" t="str">
        <f ca="1">IF(Mar!B13="","",Mar!B13)</f>
        <v>Toy Ness</v>
      </c>
      <c r="C13" s="122" t="str">
        <f ca="1">IF(Mar!C13="","",Mar!C13)</f>
        <v>TOYN1</v>
      </c>
      <c r="D13" s="115" t="str">
        <f ca="1">IF(B13="","",Mar!D13)</f>
        <v>CAR/L/1015855</v>
      </c>
      <c r="E13" s="115" t="str">
        <f ca="1">IF(C13="","",Mar!E13)</f>
        <v>ORK</v>
      </c>
      <c r="F13" s="5">
        <v>427</v>
      </c>
      <c r="G13" s="115">
        <f ca="1">IF(B13="","",Mar!G13)</f>
        <v>650</v>
      </c>
      <c r="H13" s="34" t="str">
        <f t="shared" si="0"/>
        <v/>
      </c>
      <c r="I13" s="126"/>
      <c r="J13" s="44">
        <f t="shared" si="1"/>
        <v>0</v>
      </c>
      <c r="K13" s="44">
        <f ca="1">IF(B13="","",IF(Mar!K13="",Apr!K13,Mar!K13+Apr!J13))</f>
        <v>0</v>
      </c>
      <c r="L13" s="5"/>
      <c r="M13" s="44">
        <f t="shared" si="2"/>
        <v>0</v>
      </c>
      <c r="N13" s="44">
        <f ca="1">IF(B13="","",IF(Mar!N13="",Apr!M13,Mar!N13+Apr!M13))</f>
        <v>0</v>
      </c>
      <c r="O13" s="5"/>
      <c r="P13" s="44">
        <f t="shared" si="3"/>
        <v>0</v>
      </c>
      <c r="Q13" s="44">
        <f ca="1">IF(B13="","",IF(Mar!Q13="",Apr!P13,Mar!Q13+Apr!P13))</f>
        <v>0</v>
      </c>
      <c r="R13" s="5"/>
      <c r="S13" s="44">
        <f t="shared" si="4"/>
        <v>0</v>
      </c>
      <c r="T13" s="44">
        <f ca="1">IF(B13="","",IF(Mar!T13="",Apr!S13,Mar!T13+Apr!S13))</f>
        <v>0</v>
      </c>
      <c r="U13" s="5"/>
      <c r="V13" s="44">
        <f t="shared" si="5"/>
        <v>0</v>
      </c>
      <c r="W13" s="44">
        <f ca="1">IF(B13="","",IF(Mar!W13="",Apr!V13,Mar!W13+Apr!V13))</f>
        <v>0</v>
      </c>
      <c r="X13" s="5">
        <v>63550</v>
      </c>
      <c r="Y13" s="5">
        <v>35</v>
      </c>
      <c r="Z13" s="5">
        <v>66</v>
      </c>
      <c r="AA13" s="5"/>
      <c r="AB13" s="18">
        <f t="shared" si="6"/>
        <v>0</v>
      </c>
    </row>
    <row r="14" spans="1:36" ht="15.75" customHeight="1">
      <c r="B14" s="121" t="str">
        <f ca="1">IF(Mar!B14="","",Mar!B14)</f>
        <v>Veantrow Bay</v>
      </c>
      <c r="C14" s="122" t="str">
        <f ca="1">IF(Mar!C14="","",Mar!C14)</f>
        <v>VEA1</v>
      </c>
      <c r="D14" s="115" t="str">
        <f ca="1">IF(B14="","",Mar!D14)</f>
        <v>CAR/L/1003931</v>
      </c>
      <c r="E14" s="115" t="str">
        <f ca="1">IF(C14="","",Mar!E14)</f>
        <v>ORK</v>
      </c>
      <c r="F14" s="5">
        <v>257</v>
      </c>
      <c r="G14" s="115">
        <f ca="1">IF(B14="","",Mar!G14)</f>
        <v>1264</v>
      </c>
      <c r="H14" s="34" t="str">
        <f t="shared" si="0"/>
        <v/>
      </c>
      <c r="I14" s="126"/>
      <c r="J14" s="44">
        <f t="shared" si="1"/>
        <v>0</v>
      </c>
      <c r="K14" s="44">
        <f ca="1">IF(B14="","",IF(Mar!K14="",Apr!K14,Mar!K14+Apr!J14))</f>
        <v>0</v>
      </c>
      <c r="L14" s="5"/>
      <c r="M14" s="44">
        <f t="shared" si="2"/>
        <v>0</v>
      </c>
      <c r="N14" s="44">
        <f ca="1">IF(B14="","",IF(Mar!N14="",Apr!M14,Mar!N14+Apr!M14))</f>
        <v>0</v>
      </c>
      <c r="O14" s="5"/>
      <c r="P14" s="44">
        <f t="shared" si="3"/>
        <v>0</v>
      </c>
      <c r="Q14" s="44">
        <f ca="1">IF(B14="","",IF(Mar!Q14="",Apr!P14,Mar!Q14+Apr!P14))</f>
        <v>0</v>
      </c>
      <c r="R14" s="5"/>
      <c r="S14" s="44">
        <f t="shared" si="4"/>
        <v>0</v>
      </c>
      <c r="T14" s="44">
        <f ca="1">IF(B14="","",IF(Mar!T14="",Apr!S14,Mar!T14+Apr!S14))</f>
        <v>0</v>
      </c>
      <c r="U14" s="5"/>
      <c r="V14" s="44">
        <f t="shared" si="5"/>
        <v>0</v>
      </c>
      <c r="W14" s="44">
        <f ca="1">IF(B14="","",IF(Mar!W14="",Apr!V14,Mar!W14+Apr!V14))</f>
        <v>0</v>
      </c>
      <c r="X14" s="5">
        <v>57275</v>
      </c>
      <c r="Y14" s="5">
        <v>758</v>
      </c>
      <c r="Z14" s="5">
        <v>305</v>
      </c>
      <c r="AA14" s="5"/>
      <c r="AB14" s="18">
        <f t="shared" si="6"/>
        <v>0</v>
      </c>
    </row>
    <row r="15" spans="1:36" ht="15.75" customHeight="1">
      <c r="B15" s="121" t="str">
        <f ca="1">IF(Mar!B15="","",Mar!B15)</f>
        <v/>
      </c>
      <c r="C15" s="122" t="str">
        <f ca="1">IF(Mar!C15="","",Mar!C15)</f>
        <v/>
      </c>
      <c r="D15" s="115" t="str">
        <f ca="1">IF(B15="","",Mar!D15)</f>
        <v/>
      </c>
      <c r="E15" s="115" t="str">
        <f ca="1">IF(C15="","",Mar!E15)</f>
        <v/>
      </c>
      <c r="F15" s="5"/>
      <c r="G15" s="115" t="str">
        <f ca="1">IF(B15="","",Mar!G15)</f>
        <v/>
      </c>
      <c r="H15" s="34" t="str">
        <f t="shared" si="0"/>
        <v/>
      </c>
      <c r="I15" s="126"/>
      <c r="J15" s="44">
        <f t="shared" si="1"/>
        <v>0</v>
      </c>
      <c r="K15" s="44" t="str">
        <f ca="1">IF(B15="","",IF(Mar!K15="",Apr!K15,Mar!K15+Apr!J15))</f>
        <v/>
      </c>
      <c r="L15" s="5"/>
      <c r="M15" s="44">
        <f t="shared" si="2"/>
        <v>0</v>
      </c>
      <c r="N15" s="44" t="str">
        <f ca="1">IF(B15="","",IF(Mar!N15="",Apr!M15,Mar!N15+Apr!M15))</f>
        <v/>
      </c>
      <c r="O15" s="5"/>
      <c r="P15" s="44">
        <f t="shared" si="3"/>
        <v>0</v>
      </c>
      <c r="Q15" s="44" t="str">
        <f ca="1">IF(B15="","",IF(Mar!Q15="",Apr!P15,Mar!Q15+Apr!P15))</f>
        <v/>
      </c>
      <c r="R15" s="5"/>
      <c r="S15" s="44">
        <f t="shared" si="4"/>
        <v>0</v>
      </c>
      <c r="T15" s="44" t="str">
        <f ca="1">IF(B15="","",IF(Mar!T15="",Apr!S15,Mar!T15+Apr!S15))</f>
        <v/>
      </c>
      <c r="U15" s="5"/>
      <c r="V15" s="44">
        <f t="shared" si="5"/>
        <v>0</v>
      </c>
      <c r="W15" s="44" t="str">
        <f ca="1">IF(B15="","",IF(Mar!W15="",Apr!V15,Mar!W15+Apr!V15))</f>
        <v/>
      </c>
      <c r="X15" s="5"/>
      <c r="Y15" s="5"/>
      <c r="Z15" s="5"/>
      <c r="AA15" s="5"/>
      <c r="AB15" s="18" t="e">
        <f t="shared" si="6"/>
        <v>#DIV/0!</v>
      </c>
    </row>
    <row r="16" spans="1:36" ht="15.75" customHeight="1">
      <c r="B16" s="121" t="str">
        <f ca="1">IF(Mar!B16="","",Mar!B16)</f>
        <v/>
      </c>
      <c r="C16" s="122" t="str">
        <f ca="1">IF(Mar!C16="","",Mar!C16)</f>
        <v/>
      </c>
      <c r="D16" s="115" t="str">
        <f ca="1">IF(B16="","",Mar!D16)</f>
        <v/>
      </c>
      <c r="E16" s="115" t="str">
        <f ca="1">IF(C16="","",Mar!E16)</f>
        <v/>
      </c>
      <c r="F16" s="5"/>
      <c r="G16" s="115" t="str">
        <f ca="1">IF(B16="","",Mar!G16)</f>
        <v/>
      </c>
      <c r="H16" s="34" t="str">
        <f t="shared" si="0"/>
        <v/>
      </c>
      <c r="I16" s="126"/>
      <c r="J16" s="44">
        <f t="shared" si="1"/>
        <v>0</v>
      </c>
      <c r="K16" s="44" t="str">
        <f ca="1">IF(B16="","",IF(Mar!K16="",Apr!K16,Mar!K16+Apr!J16))</f>
        <v/>
      </c>
      <c r="L16" s="5"/>
      <c r="M16" s="44">
        <f t="shared" si="2"/>
        <v>0</v>
      </c>
      <c r="N16" s="44" t="str">
        <f ca="1">IF(B16="","",IF(Mar!N16="",Apr!M16,Mar!N16+Apr!M16))</f>
        <v/>
      </c>
      <c r="O16" s="5"/>
      <c r="P16" s="44">
        <f t="shared" si="3"/>
        <v>0</v>
      </c>
      <c r="Q16" s="44" t="str">
        <f ca="1">IF(B16="","",IF(Mar!Q16="",Apr!P16,Mar!Q16+Apr!P16))</f>
        <v/>
      </c>
      <c r="R16" s="5"/>
      <c r="S16" s="44">
        <f t="shared" si="4"/>
        <v>0</v>
      </c>
      <c r="T16" s="44" t="str">
        <f ca="1">IF(B16="","",IF(Mar!T16="",Apr!S16,Mar!T16+Apr!S16))</f>
        <v/>
      </c>
      <c r="U16" s="5"/>
      <c r="V16" s="44">
        <f t="shared" si="5"/>
        <v>0</v>
      </c>
      <c r="W16" s="44" t="str">
        <f ca="1">IF(B16="","",IF(Mar!W16="",Apr!V16,Mar!W16+Apr!V16))</f>
        <v/>
      </c>
      <c r="X16" s="5"/>
      <c r="Y16" s="5"/>
      <c r="Z16" s="5"/>
      <c r="AA16" s="5"/>
      <c r="AB16" s="18" t="e">
        <f t="shared" si="6"/>
        <v>#DIV/0!</v>
      </c>
    </row>
    <row r="17" spans="2:28" ht="15.75" customHeight="1">
      <c r="B17" s="121" t="str">
        <f ca="1">IF(Mar!B17="","",Mar!B17)</f>
        <v/>
      </c>
      <c r="C17" s="122" t="str">
        <f ca="1">IF(Mar!C17="","",Mar!C17)</f>
        <v/>
      </c>
      <c r="D17" s="115" t="str">
        <f ca="1">IF(B17="","",Mar!D17)</f>
        <v/>
      </c>
      <c r="E17" s="115" t="str">
        <f ca="1">IF(C17="","",Mar!E17)</f>
        <v/>
      </c>
      <c r="F17" s="5"/>
      <c r="G17" s="115" t="str">
        <f ca="1">IF(B17="","",Mar!G17)</f>
        <v/>
      </c>
      <c r="H17" s="34" t="str">
        <f t="shared" si="0"/>
        <v/>
      </c>
      <c r="I17" s="126"/>
      <c r="J17" s="44">
        <f t="shared" si="1"/>
        <v>0</v>
      </c>
      <c r="K17" s="44" t="str">
        <f ca="1">IF(B17="","",IF(Mar!K17="",Apr!K17,Mar!K17+Apr!J17))</f>
        <v/>
      </c>
      <c r="L17" s="5"/>
      <c r="M17" s="44">
        <f t="shared" si="2"/>
        <v>0</v>
      </c>
      <c r="N17" s="44" t="str">
        <f ca="1">IF(B17="","",IF(Mar!N17="",Apr!M17,Mar!N17+Apr!M17))</f>
        <v/>
      </c>
      <c r="O17" s="5"/>
      <c r="P17" s="44">
        <f t="shared" si="3"/>
        <v>0</v>
      </c>
      <c r="Q17" s="44" t="str">
        <f ca="1">IF(B17="","",IF(Mar!Q17="",Apr!P17,Mar!Q17+Apr!P17))</f>
        <v/>
      </c>
      <c r="R17" s="5"/>
      <c r="S17" s="44">
        <f t="shared" si="4"/>
        <v>0</v>
      </c>
      <c r="T17" s="44" t="str">
        <f ca="1">IF(B17="","",IF(Mar!T17="",Apr!S17,Mar!T17+Apr!S17))</f>
        <v/>
      </c>
      <c r="U17" s="5"/>
      <c r="V17" s="44">
        <f t="shared" si="5"/>
        <v>0</v>
      </c>
      <c r="W17" s="44" t="str">
        <f ca="1">IF(B17="","",IF(Mar!W17="",Apr!V17,Mar!W17+Apr!V17))</f>
        <v/>
      </c>
      <c r="X17" s="5"/>
      <c r="Y17" s="5"/>
      <c r="Z17" s="5"/>
      <c r="AA17" s="5"/>
      <c r="AB17" s="18" t="e">
        <f t="shared" si="6"/>
        <v>#DIV/0!</v>
      </c>
    </row>
    <row r="18" spans="2:28" ht="15.75" customHeight="1">
      <c r="B18" s="121" t="str">
        <f ca="1">IF(Mar!B18="","",Mar!B18)</f>
        <v/>
      </c>
      <c r="C18" s="122" t="str">
        <f ca="1">IF(Mar!C18="","",Mar!C18)</f>
        <v/>
      </c>
      <c r="D18" s="115" t="str">
        <f ca="1">IF(B18="","",Mar!D18)</f>
        <v/>
      </c>
      <c r="E18" s="115" t="str">
        <f ca="1">IF(C18="","",Mar!E18)</f>
        <v/>
      </c>
      <c r="F18" s="5"/>
      <c r="G18" s="115" t="str">
        <f ca="1">IF(B18="","",Mar!G18)</f>
        <v/>
      </c>
      <c r="H18" s="34" t="str">
        <f t="shared" si="0"/>
        <v/>
      </c>
      <c r="I18" s="126"/>
      <c r="J18" s="44">
        <f t="shared" si="1"/>
        <v>0</v>
      </c>
      <c r="K18" s="44" t="str">
        <f ca="1">IF(B18="","",IF(Mar!K18="",Apr!K18,Mar!K18+Apr!J18))</f>
        <v/>
      </c>
      <c r="L18" s="5"/>
      <c r="M18" s="44">
        <f t="shared" si="2"/>
        <v>0</v>
      </c>
      <c r="N18" s="44" t="str">
        <f ca="1">IF(B18="","",IF(Mar!N18="",Apr!M18,Mar!N18+Apr!M18))</f>
        <v/>
      </c>
      <c r="O18" s="5"/>
      <c r="P18" s="44">
        <f t="shared" si="3"/>
        <v>0</v>
      </c>
      <c r="Q18" s="44" t="str">
        <f ca="1">IF(B18="","",IF(Mar!Q18="",Apr!P18,Mar!Q18+Apr!P18))</f>
        <v/>
      </c>
      <c r="R18" s="5"/>
      <c r="S18" s="44">
        <f t="shared" si="4"/>
        <v>0</v>
      </c>
      <c r="T18" s="44" t="str">
        <f ca="1">IF(B18="","",IF(Mar!T18="",Apr!S18,Mar!T18+Apr!S18))</f>
        <v/>
      </c>
      <c r="U18" s="5"/>
      <c r="V18" s="44">
        <f t="shared" si="5"/>
        <v>0</v>
      </c>
      <c r="W18" s="44" t="str">
        <f ca="1">IF(B18="","",IF(Mar!W18="",Apr!V18,Mar!W18+Apr!V18))</f>
        <v/>
      </c>
      <c r="X18" s="5"/>
      <c r="Y18" s="5"/>
      <c r="Z18" s="5"/>
      <c r="AA18" s="5"/>
      <c r="AB18" s="18" t="e">
        <f t="shared" si="6"/>
        <v>#DIV/0!</v>
      </c>
    </row>
    <row r="19" spans="2:28" ht="15.75" customHeight="1">
      <c r="B19" s="121" t="str">
        <f ca="1">IF(Mar!B19="","",Mar!B19)</f>
        <v/>
      </c>
      <c r="C19" s="122" t="str">
        <f ca="1">IF(Mar!C19="","",Mar!C19)</f>
        <v/>
      </c>
      <c r="D19" s="115" t="str">
        <f ca="1">IF(B19="","",Mar!D19)</f>
        <v/>
      </c>
      <c r="E19" s="115" t="str">
        <f ca="1">IF(C19="","",Mar!E19)</f>
        <v/>
      </c>
      <c r="F19" s="5"/>
      <c r="G19" s="115" t="str">
        <f ca="1">IF(B19="","",Mar!G19)</f>
        <v/>
      </c>
      <c r="H19" s="34" t="str">
        <f t="shared" si="0"/>
        <v/>
      </c>
      <c r="I19" s="126"/>
      <c r="J19" s="44">
        <f t="shared" si="1"/>
        <v>0</v>
      </c>
      <c r="K19" s="44" t="str">
        <f ca="1">IF(B19="","",IF(Mar!K19="",Apr!K19,Mar!K19+Apr!J19))</f>
        <v/>
      </c>
      <c r="L19" s="5"/>
      <c r="M19" s="44">
        <f t="shared" si="2"/>
        <v>0</v>
      </c>
      <c r="N19" s="44" t="str">
        <f ca="1">IF(B19="","",IF(Mar!N19="",Apr!M19,Mar!N19+Apr!M19))</f>
        <v/>
      </c>
      <c r="O19" s="5"/>
      <c r="P19" s="44">
        <f t="shared" si="3"/>
        <v>0</v>
      </c>
      <c r="Q19" s="44" t="str">
        <f ca="1">IF(B19="","",IF(Mar!Q19="",Apr!P19,Mar!Q19+Apr!P19))</f>
        <v/>
      </c>
      <c r="R19" s="5"/>
      <c r="S19" s="44">
        <f t="shared" si="4"/>
        <v>0</v>
      </c>
      <c r="T19" s="44" t="str">
        <f ca="1">IF(B19="","",IF(Mar!T19="",Apr!S19,Mar!T19+Apr!S19))</f>
        <v/>
      </c>
      <c r="U19" s="5"/>
      <c r="V19" s="44">
        <f t="shared" si="5"/>
        <v>0</v>
      </c>
      <c r="W19" s="44" t="str">
        <f ca="1">IF(B19="","",IF(Mar!W19="",Apr!V19,Mar!W19+Apr!V19))</f>
        <v/>
      </c>
      <c r="X19" s="5"/>
      <c r="Y19" s="5"/>
      <c r="Z19" s="5"/>
      <c r="AA19" s="5"/>
      <c r="AB19" s="18" t="e">
        <f t="shared" si="6"/>
        <v>#DIV/0!</v>
      </c>
    </row>
    <row r="20" spans="2:28" ht="15.75" customHeight="1">
      <c r="B20" s="121" t="str">
        <f ca="1">IF(Mar!B20="","",Mar!B20)</f>
        <v/>
      </c>
      <c r="C20" s="122" t="str">
        <f ca="1">IF(Mar!C20="","",Mar!C20)</f>
        <v/>
      </c>
      <c r="D20" s="115" t="str">
        <f ca="1">IF(B20="","",Mar!D20)</f>
        <v/>
      </c>
      <c r="E20" s="115" t="str">
        <f ca="1">IF(C20="","",Mar!E20)</f>
        <v/>
      </c>
      <c r="F20" s="5"/>
      <c r="G20" s="115" t="str">
        <f ca="1">IF(B20="","",Mar!G20)</f>
        <v/>
      </c>
      <c r="H20" s="34" t="str">
        <f t="shared" si="0"/>
        <v/>
      </c>
      <c r="I20" s="126"/>
      <c r="J20" s="44">
        <f t="shared" si="1"/>
        <v>0</v>
      </c>
      <c r="K20" s="44" t="str">
        <f ca="1">IF(B20="","",IF(Mar!K20="",Apr!K20,Mar!K20+Apr!J20))</f>
        <v/>
      </c>
      <c r="L20" s="5"/>
      <c r="M20" s="44">
        <f t="shared" si="2"/>
        <v>0</v>
      </c>
      <c r="N20" s="44" t="str">
        <f ca="1">IF(B20="","",IF(Mar!N20="",Apr!M20,Mar!N20+Apr!M20))</f>
        <v/>
      </c>
      <c r="O20" s="5"/>
      <c r="P20" s="44">
        <f t="shared" si="3"/>
        <v>0</v>
      </c>
      <c r="Q20" s="44" t="str">
        <f ca="1">IF(B20="","",IF(Mar!Q20="",Apr!P20,Mar!Q20+Apr!P20))</f>
        <v/>
      </c>
      <c r="R20" s="5"/>
      <c r="S20" s="44">
        <f t="shared" si="4"/>
        <v>0</v>
      </c>
      <c r="T20" s="44" t="str">
        <f ca="1">IF(B20="","",IF(Mar!T20="",Apr!S20,Mar!T20+Apr!S20))</f>
        <v/>
      </c>
      <c r="U20" s="5"/>
      <c r="V20" s="44">
        <f t="shared" si="5"/>
        <v>0</v>
      </c>
      <c r="W20" s="44" t="str">
        <f ca="1">IF(B20="","",IF(Mar!W20="",Apr!V20,Mar!W20+Apr!V20))</f>
        <v/>
      </c>
      <c r="X20" s="5"/>
      <c r="Y20" s="5"/>
      <c r="Z20" s="5"/>
      <c r="AA20" s="5"/>
      <c r="AB20" s="18" t="e">
        <f t="shared" si="6"/>
        <v>#DIV/0!</v>
      </c>
    </row>
    <row r="21" spans="2:28" ht="15.75" customHeight="1">
      <c r="B21" s="121" t="str">
        <f ca="1">IF(Mar!B21="","",Mar!B21)</f>
        <v/>
      </c>
      <c r="C21" s="122" t="str">
        <f ca="1">IF(Mar!C21="","",Mar!C21)</f>
        <v/>
      </c>
      <c r="D21" s="115" t="str">
        <f ca="1">IF(B21="","",Mar!D21)</f>
        <v/>
      </c>
      <c r="E21" s="115" t="str">
        <f ca="1">IF(C21="","",Mar!E21)</f>
        <v/>
      </c>
      <c r="F21" s="5"/>
      <c r="G21" s="115" t="str">
        <f ca="1">IF(B21="","",Mar!G21)</f>
        <v/>
      </c>
      <c r="H21" s="34" t="str">
        <f t="shared" si="0"/>
        <v/>
      </c>
      <c r="I21" s="126"/>
      <c r="J21" s="44">
        <f t="shared" si="1"/>
        <v>0</v>
      </c>
      <c r="K21" s="44" t="str">
        <f ca="1">IF(B21="","",IF(Mar!K21="",Apr!K21,Mar!K21+Apr!J21))</f>
        <v/>
      </c>
      <c r="L21" s="5"/>
      <c r="M21" s="44">
        <f t="shared" si="2"/>
        <v>0</v>
      </c>
      <c r="N21" s="44" t="str">
        <f ca="1">IF(B21="","",IF(Mar!N21="",Apr!M21,Mar!N21+Apr!M21))</f>
        <v/>
      </c>
      <c r="O21" s="5"/>
      <c r="P21" s="44">
        <f t="shared" si="3"/>
        <v>0</v>
      </c>
      <c r="Q21" s="44" t="str">
        <f ca="1">IF(B21="","",IF(Mar!Q21="",Apr!P21,Mar!Q21+Apr!P21))</f>
        <v/>
      </c>
      <c r="R21" s="5"/>
      <c r="S21" s="44">
        <f t="shared" si="4"/>
        <v>0</v>
      </c>
      <c r="T21" s="44" t="str">
        <f ca="1">IF(B21="","",IF(Mar!T21="",Apr!S21,Mar!T21+Apr!S21))</f>
        <v/>
      </c>
      <c r="U21" s="5"/>
      <c r="V21" s="44">
        <f t="shared" si="5"/>
        <v>0</v>
      </c>
      <c r="W21" s="44" t="str">
        <f ca="1">IF(B21="","",IF(Mar!W21="",Apr!V21,Mar!W21+Apr!V21))</f>
        <v/>
      </c>
      <c r="X21" s="5"/>
      <c r="Y21" s="5"/>
      <c r="Z21" s="5"/>
      <c r="AA21" s="5"/>
      <c r="AB21" s="18" t="e">
        <f t="shared" si="6"/>
        <v>#DIV/0!</v>
      </c>
    </row>
    <row r="22" spans="2:28" ht="15.75" customHeight="1">
      <c r="B22" s="121" t="str">
        <f ca="1">IF(Mar!B22="","",Mar!B22)</f>
        <v/>
      </c>
      <c r="C22" s="122" t="str">
        <f ca="1">IF(Mar!C22="","",Mar!C22)</f>
        <v/>
      </c>
      <c r="D22" s="115" t="str">
        <f ca="1">IF(B22="","",Mar!D22)</f>
        <v/>
      </c>
      <c r="E22" s="115" t="str">
        <f ca="1">IF(C22="","",Mar!E22)</f>
        <v/>
      </c>
      <c r="F22" s="5"/>
      <c r="G22" s="115" t="str">
        <f ca="1">IF(B22="","",Mar!G22)</f>
        <v/>
      </c>
      <c r="H22" s="34" t="str">
        <f t="shared" si="0"/>
        <v/>
      </c>
      <c r="I22" s="126"/>
      <c r="J22" s="44">
        <f t="shared" si="1"/>
        <v>0</v>
      </c>
      <c r="K22" s="44" t="str">
        <f ca="1">IF(B22="","",IF(Mar!K22="",Apr!K22,Mar!K22+Apr!J22))</f>
        <v/>
      </c>
      <c r="L22" s="5"/>
      <c r="M22" s="44">
        <f t="shared" si="2"/>
        <v>0</v>
      </c>
      <c r="N22" s="44" t="str">
        <f ca="1">IF(B22="","",IF(Mar!N22="",Apr!M22,Mar!N22+Apr!M22))</f>
        <v/>
      </c>
      <c r="O22" s="5"/>
      <c r="P22" s="44">
        <f t="shared" si="3"/>
        <v>0</v>
      </c>
      <c r="Q22" s="44" t="str">
        <f ca="1">IF(B22="","",IF(Mar!Q22="",Apr!P22,Mar!Q22+Apr!P22))</f>
        <v/>
      </c>
      <c r="R22" s="5"/>
      <c r="S22" s="44">
        <f t="shared" si="4"/>
        <v>0</v>
      </c>
      <c r="T22" s="44" t="str">
        <f ca="1">IF(B22="","",IF(Mar!T22="",Apr!S22,Mar!T22+Apr!S22))</f>
        <v/>
      </c>
      <c r="U22" s="5"/>
      <c r="V22" s="44">
        <f t="shared" si="5"/>
        <v>0</v>
      </c>
      <c r="W22" s="44" t="str">
        <f ca="1">IF(B22="","",IF(Mar!W22="",Apr!V22,Mar!W22+Apr!V22))</f>
        <v/>
      </c>
      <c r="X22" s="5"/>
      <c r="Y22" s="5"/>
      <c r="Z22" s="5"/>
      <c r="AA22" s="5"/>
      <c r="AB22" s="18" t="e">
        <f t="shared" si="6"/>
        <v>#DIV/0!</v>
      </c>
    </row>
    <row r="23" spans="2:28" ht="15.75" customHeight="1">
      <c r="B23" s="121" t="str">
        <f ca="1">IF(Mar!B23="","",Mar!B23)</f>
        <v/>
      </c>
      <c r="C23" s="122" t="str">
        <f ca="1">IF(Mar!C23="","",Mar!C23)</f>
        <v/>
      </c>
      <c r="D23" s="115" t="str">
        <f ca="1">IF(B23="","",Mar!D23)</f>
        <v/>
      </c>
      <c r="E23" s="115" t="str">
        <f ca="1">IF(C23="","",Mar!E23)</f>
        <v/>
      </c>
      <c r="F23" s="5"/>
      <c r="G23" s="115" t="str">
        <f ca="1">IF(B23="","",Mar!G23)</f>
        <v/>
      </c>
      <c r="H23" s="34" t="str">
        <f t="shared" si="0"/>
        <v/>
      </c>
      <c r="I23" s="126"/>
      <c r="J23" s="44">
        <f t="shared" si="1"/>
        <v>0</v>
      </c>
      <c r="K23" s="44" t="str">
        <f ca="1">IF(B23="","",IF(Mar!K23="",Apr!K23,Mar!K23+Apr!J23))</f>
        <v/>
      </c>
      <c r="L23" s="5"/>
      <c r="M23" s="44">
        <f t="shared" si="2"/>
        <v>0</v>
      </c>
      <c r="N23" s="44" t="str">
        <f ca="1">IF(B23="","",IF(Mar!N23="",Apr!M23,Mar!N23+Apr!M23))</f>
        <v/>
      </c>
      <c r="O23" s="5"/>
      <c r="P23" s="44">
        <f t="shared" si="3"/>
        <v>0</v>
      </c>
      <c r="Q23" s="44" t="str">
        <f ca="1">IF(B23="","",IF(Mar!Q23="",Apr!P23,Mar!Q23+Apr!P23))</f>
        <v/>
      </c>
      <c r="R23" s="5"/>
      <c r="S23" s="44">
        <f t="shared" si="4"/>
        <v>0</v>
      </c>
      <c r="T23" s="44" t="str">
        <f ca="1">IF(B23="","",IF(Mar!T23="",Apr!S23,Mar!T23+Apr!S23))</f>
        <v/>
      </c>
      <c r="U23" s="5"/>
      <c r="V23" s="44">
        <f t="shared" si="5"/>
        <v>0</v>
      </c>
      <c r="W23" s="44" t="str">
        <f ca="1">IF(B23="","",IF(Mar!W23="",Apr!V23,Mar!W23+Apr!V23))</f>
        <v/>
      </c>
      <c r="X23" s="5"/>
      <c r="Y23" s="5"/>
      <c r="Z23" s="5"/>
      <c r="AA23" s="5"/>
      <c r="AB23" s="18" t="e">
        <f t="shared" si="6"/>
        <v>#DIV/0!</v>
      </c>
    </row>
    <row r="24" spans="2:28" ht="15.75" customHeight="1">
      <c r="B24" s="121" t="str">
        <f ca="1">IF(Mar!B24="","",Mar!B24)</f>
        <v/>
      </c>
      <c r="C24" s="122" t="str">
        <f ca="1">IF(Mar!C24="","",Mar!C24)</f>
        <v/>
      </c>
      <c r="D24" s="115" t="str">
        <f ca="1">IF(B24="","",Mar!D24)</f>
        <v/>
      </c>
      <c r="E24" s="115" t="str">
        <f ca="1">IF(C24="","",Mar!E24)</f>
        <v/>
      </c>
      <c r="F24" s="5"/>
      <c r="G24" s="115" t="str">
        <f ca="1">IF(B24="","",Mar!G24)</f>
        <v/>
      </c>
      <c r="H24" s="34" t="str">
        <f t="shared" si="0"/>
        <v/>
      </c>
      <c r="I24" s="126"/>
      <c r="J24" s="44">
        <f t="shared" si="1"/>
        <v>0</v>
      </c>
      <c r="K24" s="44" t="str">
        <f ca="1">IF(B24="","",IF(Mar!K24="",Apr!K24,Mar!K24+Apr!J24))</f>
        <v/>
      </c>
      <c r="L24" s="5"/>
      <c r="M24" s="44">
        <f t="shared" si="2"/>
        <v>0</v>
      </c>
      <c r="N24" s="44" t="str">
        <f ca="1">IF(B24="","",IF(Mar!N24="",Apr!M24,Mar!N24+Apr!M24))</f>
        <v/>
      </c>
      <c r="O24" s="5"/>
      <c r="P24" s="44">
        <f t="shared" si="3"/>
        <v>0</v>
      </c>
      <c r="Q24" s="44" t="str">
        <f ca="1">IF(B24="","",IF(Mar!Q24="",Apr!P24,Mar!Q24+Apr!P24))</f>
        <v/>
      </c>
      <c r="R24" s="5"/>
      <c r="S24" s="44">
        <f t="shared" si="4"/>
        <v>0</v>
      </c>
      <c r="T24" s="44" t="str">
        <f ca="1">IF(B24="","",IF(Mar!T24="",Apr!S24,Mar!T24+Apr!S24))</f>
        <v/>
      </c>
      <c r="U24" s="5"/>
      <c r="V24" s="44">
        <f t="shared" si="5"/>
        <v>0</v>
      </c>
      <c r="W24" s="44" t="str">
        <f ca="1">IF(B24="","",IF(Mar!W24="",Apr!V24,Mar!W24+Apr!V24))</f>
        <v/>
      </c>
      <c r="X24" s="5"/>
      <c r="Y24" s="5"/>
      <c r="Z24" s="5"/>
      <c r="AA24" s="5"/>
      <c r="AB24" s="18" t="e">
        <f t="shared" si="6"/>
        <v>#DIV/0!</v>
      </c>
    </row>
    <row r="25" spans="2:28" ht="15.75" customHeight="1">
      <c r="B25" s="121" t="str">
        <f ca="1">IF(Mar!B25="","",Mar!B25)</f>
        <v/>
      </c>
      <c r="C25" s="122" t="str">
        <f ca="1">IF(Mar!C25="","",Mar!C25)</f>
        <v/>
      </c>
      <c r="D25" s="115" t="str">
        <f ca="1">IF(B25="","",Mar!D25)</f>
        <v/>
      </c>
      <c r="E25" s="115" t="str">
        <f ca="1">IF(C25="","",Mar!E25)</f>
        <v/>
      </c>
      <c r="F25" s="5"/>
      <c r="G25" s="115" t="str">
        <f ca="1">IF(B25="","",Mar!G25)</f>
        <v/>
      </c>
      <c r="H25" s="34" t="str">
        <f t="shared" si="0"/>
        <v/>
      </c>
      <c r="I25" s="126"/>
      <c r="J25" s="44">
        <f t="shared" si="1"/>
        <v>0</v>
      </c>
      <c r="K25" s="44" t="str">
        <f ca="1">IF(B25="","",IF(Mar!K25="",Apr!K25,Mar!K25+Apr!J25))</f>
        <v/>
      </c>
      <c r="L25" s="5"/>
      <c r="M25" s="44">
        <f t="shared" si="2"/>
        <v>0</v>
      </c>
      <c r="N25" s="44" t="str">
        <f ca="1">IF(B25="","",IF(Mar!N25="",Apr!M25,Mar!N25+Apr!M25))</f>
        <v/>
      </c>
      <c r="O25" s="5"/>
      <c r="P25" s="44">
        <f t="shared" si="3"/>
        <v>0</v>
      </c>
      <c r="Q25" s="44" t="str">
        <f ca="1">IF(B25="","",IF(Mar!Q25="",Apr!P25,Mar!Q25+Apr!P25))</f>
        <v/>
      </c>
      <c r="R25" s="5"/>
      <c r="S25" s="44">
        <f t="shared" si="4"/>
        <v>0</v>
      </c>
      <c r="T25" s="44" t="str">
        <f ca="1">IF(B25="","",IF(Mar!T25="",Apr!S25,Mar!T25+Apr!S25))</f>
        <v/>
      </c>
      <c r="U25" s="5"/>
      <c r="V25" s="44">
        <f t="shared" si="5"/>
        <v>0</v>
      </c>
      <c r="W25" s="44" t="str">
        <f ca="1">IF(B25="","",IF(Mar!W25="",Apr!V25,Mar!W25+Apr!V25))</f>
        <v/>
      </c>
      <c r="X25" s="5"/>
      <c r="Y25" s="5"/>
      <c r="Z25" s="5"/>
      <c r="AA25" s="5"/>
      <c r="AB25" s="18" t="e">
        <f t="shared" si="6"/>
        <v>#DIV/0!</v>
      </c>
    </row>
    <row r="26" spans="2:28" ht="15.75" customHeight="1">
      <c r="B26" s="121" t="str">
        <f ca="1">IF(Mar!B26="","",Mar!B26)</f>
        <v/>
      </c>
      <c r="C26" s="122" t="str">
        <f ca="1">IF(Mar!C26="","",Mar!C26)</f>
        <v/>
      </c>
      <c r="D26" s="115" t="str">
        <f ca="1">IF(B26="","",Mar!D26)</f>
        <v/>
      </c>
      <c r="E26" s="115" t="str">
        <f ca="1">IF(C26="","",Mar!E26)</f>
        <v/>
      </c>
      <c r="F26" s="5"/>
      <c r="G26" s="115" t="str">
        <f ca="1">IF(B26="","",Mar!G26)</f>
        <v/>
      </c>
      <c r="H26" s="34" t="str">
        <f t="shared" si="0"/>
        <v/>
      </c>
      <c r="I26" s="126"/>
      <c r="J26" s="44">
        <f t="shared" si="1"/>
        <v>0</v>
      </c>
      <c r="K26" s="44" t="str">
        <f ca="1">IF(B26="","",IF(Mar!K26="",Apr!K26,Mar!K26+Apr!J26))</f>
        <v/>
      </c>
      <c r="L26" s="5"/>
      <c r="M26" s="44">
        <f t="shared" si="2"/>
        <v>0</v>
      </c>
      <c r="N26" s="44" t="str">
        <f ca="1">IF(B26="","",IF(Mar!N26="",Apr!M26,Mar!N26+Apr!M26))</f>
        <v/>
      </c>
      <c r="O26" s="5"/>
      <c r="P26" s="44">
        <f t="shared" si="3"/>
        <v>0</v>
      </c>
      <c r="Q26" s="44" t="str">
        <f ca="1">IF(B26="","",IF(Mar!Q26="",Apr!P26,Mar!Q26+Apr!P26))</f>
        <v/>
      </c>
      <c r="R26" s="5"/>
      <c r="S26" s="44">
        <f t="shared" si="4"/>
        <v>0</v>
      </c>
      <c r="T26" s="44" t="str">
        <f ca="1">IF(B26="","",IF(Mar!T26="",Apr!S26,Mar!T26+Apr!S26))</f>
        <v/>
      </c>
      <c r="U26" s="5"/>
      <c r="V26" s="44">
        <f t="shared" si="5"/>
        <v>0</v>
      </c>
      <c r="W26" s="44" t="str">
        <f ca="1">IF(B26="","",IF(Mar!W26="",Apr!V26,Mar!W26+Apr!V26))</f>
        <v/>
      </c>
      <c r="X26" s="5"/>
      <c r="Y26" s="5"/>
      <c r="Z26" s="5"/>
      <c r="AA26" s="5"/>
      <c r="AB26" s="18" t="e">
        <f t="shared" si="6"/>
        <v>#DIV/0!</v>
      </c>
    </row>
    <row r="27" spans="2:28" ht="15.75" customHeight="1">
      <c r="B27" s="121" t="str">
        <f ca="1">IF(Mar!B27="","",Mar!B27)</f>
        <v/>
      </c>
      <c r="C27" s="122" t="str">
        <f ca="1">IF(Mar!C27="","",Mar!C27)</f>
        <v/>
      </c>
      <c r="D27" s="115" t="str">
        <f ca="1">IF(B27="","",Mar!D27)</f>
        <v/>
      </c>
      <c r="E27" s="115" t="str">
        <f ca="1">IF(C27="","",Mar!E27)</f>
        <v/>
      </c>
      <c r="F27" s="5"/>
      <c r="G27" s="115" t="str">
        <f ca="1">IF(B27="","",Mar!G27)</f>
        <v/>
      </c>
      <c r="H27" s="34" t="str">
        <f t="shared" si="0"/>
        <v/>
      </c>
      <c r="I27" s="126"/>
      <c r="J27" s="44">
        <f t="shared" si="1"/>
        <v>0</v>
      </c>
      <c r="K27" s="44" t="str">
        <f ca="1">IF(B27="","",IF(Mar!K27="",Apr!K27,Mar!K27+Apr!J27))</f>
        <v/>
      </c>
      <c r="L27" s="5"/>
      <c r="M27" s="44">
        <f t="shared" si="2"/>
        <v>0</v>
      </c>
      <c r="N27" s="44" t="str">
        <f ca="1">IF(B27="","",IF(Mar!N27="",Apr!M27,Mar!N27+Apr!M27))</f>
        <v/>
      </c>
      <c r="O27" s="5"/>
      <c r="P27" s="44">
        <f t="shared" si="3"/>
        <v>0</v>
      </c>
      <c r="Q27" s="44" t="str">
        <f ca="1">IF(B27="","",IF(Mar!Q27="",Apr!P27,Mar!Q27+Apr!P27))</f>
        <v/>
      </c>
      <c r="R27" s="5"/>
      <c r="S27" s="44">
        <f t="shared" si="4"/>
        <v>0</v>
      </c>
      <c r="T27" s="44" t="str">
        <f ca="1">IF(B27="","",IF(Mar!T27="",Apr!S27,Mar!T27+Apr!S27))</f>
        <v/>
      </c>
      <c r="U27" s="5"/>
      <c r="V27" s="44">
        <f t="shared" si="5"/>
        <v>0</v>
      </c>
      <c r="W27" s="44" t="str">
        <f ca="1">IF(B27="","",IF(Mar!W27="",Apr!V27,Mar!W27+Apr!V27))</f>
        <v/>
      </c>
      <c r="X27" s="5"/>
      <c r="Y27" s="5"/>
      <c r="Z27" s="5"/>
      <c r="AA27" s="5"/>
      <c r="AB27" s="18" t="e">
        <f t="shared" si="6"/>
        <v>#DIV/0!</v>
      </c>
    </row>
    <row r="28" spans="2:28" ht="15.75" customHeight="1">
      <c r="B28" s="121" t="str">
        <f ca="1">IF(Mar!B28="","",Mar!B28)</f>
        <v/>
      </c>
      <c r="C28" s="122" t="str">
        <f ca="1">IF(Mar!C28="","",Mar!C28)</f>
        <v/>
      </c>
      <c r="D28" s="115" t="str">
        <f ca="1">IF(B28="","",Mar!D28)</f>
        <v/>
      </c>
      <c r="E28" s="115" t="str">
        <f ca="1">IF(C28="","",Mar!E28)</f>
        <v/>
      </c>
      <c r="F28" s="5"/>
      <c r="G28" s="115" t="str">
        <f ca="1">IF(B28="","",Mar!G28)</f>
        <v/>
      </c>
      <c r="H28" s="34" t="str">
        <f t="shared" si="0"/>
        <v/>
      </c>
      <c r="I28" s="126"/>
      <c r="J28" s="44">
        <f t="shared" si="1"/>
        <v>0</v>
      </c>
      <c r="K28" s="44" t="str">
        <f ca="1">IF(B28="","",IF(Mar!K28="",Apr!K28,Mar!K28+Apr!J28))</f>
        <v/>
      </c>
      <c r="L28" s="5"/>
      <c r="M28" s="44">
        <f t="shared" si="2"/>
        <v>0</v>
      </c>
      <c r="N28" s="44" t="str">
        <f ca="1">IF(B28="","",IF(Mar!N28="",Apr!M28,Mar!N28+Apr!M28))</f>
        <v/>
      </c>
      <c r="O28" s="5"/>
      <c r="P28" s="44">
        <f t="shared" si="3"/>
        <v>0</v>
      </c>
      <c r="Q28" s="44" t="str">
        <f ca="1">IF(B28="","",IF(Mar!Q28="",Apr!P28,Mar!Q28+Apr!P28))</f>
        <v/>
      </c>
      <c r="R28" s="5"/>
      <c r="S28" s="44">
        <f t="shared" si="4"/>
        <v>0</v>
      </c>
      <c r="T28" s="44" t="str">
        <f ca="1">IF(B28="","",IF(Mar!T28="",Apr!S28,Mar!T28+Apr!S28))</f>
        <v/>
      </c>
      <c r="U28" s="5"/>
      <c r="V28" s="44">
        <f t="shared" si="5"/>
        <v>0</v>
      </c>
      <c r="W28" s="44" t="str">
        <f ca="1">IF(B28="","",IF(Mar!W28="",Apr!V28,Mar!W28+Apr!V28))</f>
        <v/>
      </c>
      <c r="X28" s="5"/>
      <c r="Y28" s="5"/>
      <c r="Z28" s="5"/>
      <c r="AA28" s="5"/>
      <c r="AB28" s="18" t="e">
        <f t="shared" si="6"/>
        <v>#DIV/0!</v>
      </c>
    </row>
    <row r="29" spans="2:28" ht="15.75" customHeight="1">
      <c r="B29" s="121" t="str">
        <f ca="1">IF(Mar!B29="","",Mar!B29)</f>
        <v/>
      </c>
      <c r="C29" s="122" t="str">
        <f ca="1">IF(Mar!C29="","",Mar!C29)</f>
        <v/>
      </c>
      <c r="D29" s="115" t="str">
        <f ca="1">IF(B29="","",Mar!D29)</f>
        <v/>
      </c>
      <c r="E29" s="115" t="str">
        <f ca="1">IF(C29="","",Mar!E29)</f>
        <v/>
      </c>
      <c r="F29" s="5"/>
      <c r="G29" s="115" t="str">
        <f ca="1">IF(B29="","",Mar!G29)</f>
        <v/>
      </c>
      <c r="H29" s="34" t="str">
        <f t="shared" ref="H29:H90" si="7">IF((F29&gt;G29),((F29-G29)/G29),"")</f>
        <v/>
      </c>
      <c r="I29" s="126"/>
      <c r="J29" s="44">
        <f t="shared" si="1"/>
        <v>0</v>
      </c>
      <c r="K29" s="44" t="str">
        <f ca="1">IF(B29="","",IF(Mar!K29="",Apr!K29,Mar!K29+Apr!J29))</f>
        <v/>
      </c>
      <c r="L29" s="5"/>
      <c r="M29" s="44">
        <f t="shared" si="2"/>
        <v>0</v>
      </c>
      <c r="N29" s="44" t="str">
        <f ca="1">IF(B29="","",IF(Mar!N29="",Apr!M29,Mar!N29+Apr!M29))</f>
        <v/>
      </c>
      <c r="O29" s="5"/>
      <c r="P29" s="44">
        <f t="shared" si="3"/>
        <v>0</v>
      </c>
      <c r="Q29" s="44" t="str">
        <f ca="1">IF(B29="","",IF(Mar!Q29="",Apr!P29,Mar!Q29+Apr!P29))</f>
        <v/>
      </c>
      <c r="R29" s="5"/>
      <c r="S29" s="44">
        <f t="shared" si="4"/>
        <v>0</v>
      </c>
      <c r="T29" s="44" t="str">
        <f ca="1">IF(B29="","",IF(Mar!T29="",Apr!S29,Mar!T29+Apr!S29))</f>
        <v/>
      </c>
      <c r="U29" s="5"/>
      <c r="V29" s="44">
        <f t="shared" si="5"/>
        <v>0</v>
      </c>
      <c r="W29" s="44" t="str">
        <f ca="1">IF(B29="","",IF(Mar!W29="",Apr!V29,Mar!W29+Apr!V29))</f>
        <v/>
      </c>
      <c r="X29" s="5"/>
      <c r="Y29" s="5"/>
      <c r="Z29" s="5"/>
      <c r="AA29" s="5"/>
      <c r="AB29" s="18" t="e">
        <f t="shared" si="6"/>
        <v>#DIV/0!</v>
      </c>
    </row>
    <row r="30" spans="2:28" ht="15.75" customHeight="1">
      <c r="B30" s="121" t="str">
        <f ca="1">IF(Mar!B30="","",Mar!B30)</f>
        <v/>
      </c>
      <c r="C30" s="122" t="str">
        <f ca="1">IF(Mar!C30="","",Mar!C30)</f>
        <v/>
      </c>
      <c r="D30" s="115" t="str">
        <f ca="1">IF(B30="","",Mar!D30)</f>
        <v/>
      </c>
      <c r="E30" s="115" t="str">
        <f ca="1">IF(C30="","",Mar!E30)</f>
        <v/>
      </c>
      <c r="F30" s="5"/>
      <c r="G30" s="115" t="str">
        <f ca="1">IF(B30="","",Mar!G30)</f>
        <v/>
      </c>
      <c r="H30" s="34" t="str">
        <f t="shared" si="7"/>
        <v/>
      </c>
      <c r="I30" s="126"/>
      <c r="J30" s="44">
        <f t="shared" si="1"/>
        <v>0</v>
      </c>
      <c r="K30" s="44" t="str">
        <f ca="1">IF(B30="","",IF(Mar!K30="",Apr!K30,Mar!K30+Apr!J30))</f>
        <v/>
      </c>
      <c r="L30" s="5"/>
      <c r="M30" s="44">
        <f t="shared" si="2"/>
        <v>0</v>
      </c>
      <c r="N30" s="44" t="str">
        <f ca="1">IF(B30="","",IF(Mar!N30="",Apr!M30,Mar!N30+Apr!M30))</f>
        <v/>
      </c>
      <c r="O30" s="5"/>
      <c r="P30" s="44">
        <f t="shared" si="3"/>
        <v>0</v>
      </c>
      <c r="Q30" s="44" t="str">
        <f ca="1">IF(B30="","",IF(Mar!Q30="",Apr!P30,Mar!Q30+Apr!P30))</f>
        <v/>
      </c>
      <c r="R30" s="5"/>
      <c r="S30" s="44">
        <f t="shared" si="4"/>
        <v>0</v>
      </c>
      <c r="T30" s="44" t="str">
        <f ca="1">IF(B30="","",IF(Mar!T30="",Apr!S30,Mar!T30+Apr!S30))</f>
        <v/>
      </c>
      <c r="U30" s="5"/>
      <c r="V30" s="44">
        <f t="shared" si="5"/>
        <v>0</v>
      </c>
      <c r="W30" s="44" t="str">
        <f ca="1">IF(B30="","",IF(Mar!W30="",Apr!V30,Mar!W30+Apr!V30))</f>
        <v/>
      </c>
      <c r="X30" s="5"/>
      <c r="Y30" s="5"/>
      <c r="Z30" s="5"/>
      <c r="AA30" s="5"/>
      <c r="AB30" s="18" t="e">
        <f t="shared" si="6"/>
        <v>#DIV/0!</v>
      </c>
    </row>
    <row r="31" spans="2:28" ht="15.75" customHeight="1">
      <c r="B31" s="121" t="str">
        <f ca="1">IF(Mar!B31="","",Mar!B31)</f>
        <v/>
      </c>
      <c r="C31" s="122" t="str">
        <f ca="1">IF(Mar!C31="","",Mar!C31)</f>
        <v/>
      </c>
      <c r="D31" s="115" t="str">
        <f ca="1">IF(B31="","",Mar!D31)</f>
        <v/>
      </c>
      <c r="E31" s="115" t="str">
        <f ca="1">IF(C31="","",Mar!E31)</f>
        <v/>
      </c>
      <c r="F31" s="5"/>
      <c r="G31" s="115" t="str">
        <f ca="1">IF(B31="","",Mar!G31)</f>
        <v/>
      </c>
      <c r="H31" s="34" t="str">
        <f t="shared" si="7"/>
        <v/>
      </c>
      <c r="I31" s="126"/>
      <c r="J31" s="44">
        <f t="shared" si="1"/>
        <v>0</v>
      </c>
      <c r="K31" s="44" t="str">
        <f ca="1">IF(B31="","",IF(Mar!K31="",Apr!K31,Mar!K31+Apr!J31))</f>
        <v/>
      </c>
      <c r="L31" s="5"/>
      <c r="M31" s="44">
        <f t="shared" si="2"/>
        <v>0</v>
      </c>
      <c r="N31" s="44" t="str">
        <f ca="1">IF(B31="","",IF(Mar!N31="",Apr!M31,Mar!N31+Apr!M31))</f>
        <v/>
      </c>
      <c r="O31" s="5"/>
      <c r="P31" s="44">
        <f t="shared" si="3"/>
        <v>0</v>
      </c>
      <c r="Q31" s="44" t="str">
        <f ca="1">IF(B31="","",IF(Mar!Q31="",Apr!P31,Mar!Q31+Apr!P31))</f>
        <v/>
      </c>
      <c r="R31" s="5"/>
      <c r="S31" s="44">
        <f t="shared" si="4"/>
        <v>0</v>
      </c>
      <c r="T31" s="44" t="str">
        <f ca="1">IF(B31="","",IF(Mar!T31="",Apr!S31,Mar!T31+Apr!S31))</f>
        <v/>
      </c>
      <c r="U31" s="5"/>
      <c r="V31" s="44">
        <f t="shared" si="5"/>
        <v>0</v>
      </c>
      <c r="W31" s="44" t="str">
        <f ca="1">IF(B31="","",IF(Mar!W31="",Apr!V31,Mar!W31+Apr!V31))</f>
        <v/>
      </c>
      <c r="X31" s="5"/>
      <c r="Y31" s="5"/>
      <c r="Z31" s="5"/>
      <c r="AA31" s="5"/>
      <c r="AB31" s="18" t="e">
        <f t="shared" si="6"/>
        <v>#DIV/0!</v>
      </c>
    </row>
    <row r="32" spans="2:28" ht="15.75" customHeight="1">
      <c r="B32" s="121" t="str">
        <f ca="1">IF(Mar!B32="","",Mar!B32)</f>
        <v/>
      </c>
      <c r="C32" s="122" t="str">
        <f ca="1">IF(Mar!C32="","",Mar!C32)</f>
        <v/>
      </c>
      <c r="D32" s="115" t="str">
        <f ca="1">IF(B32="","",Mar!D32)</f>
        <v/>
      </c>
      <c r="E32" s="115" t="str">
        <f ca="1">IF(C32="","",Mar!E32)</f>
        <v/>
      </c>
      <c r="F32" s="5"/>
      <c r="G32" s="115" t="str">
        <f ca="1">IF(B32="","",Mar!G32)</f>
        <v/>
      </c>
      <c r="H32" s="34" t="str">
        <f t="shared" si="7"/>
        <v/>
      </c>
      <c r="I32" s="126"/>
      <c r="J32" s="44">
        <f t="shared" si="1"/>
        <v>0</v>
      </c>
      <c r="K32" s="44" t="str">
        <f ca="1">IF(B32="","",IF(Mar!K32="",Apr!K32,Mar!K32+Apr!J32))</f>
        <v/>
      </c>
      <c r="L32" s="5"/>
      <c r="M32" s="44">
        <f t="shared" si="2"/>
        <v>0</v>
      </c>
      <c r="N32" s="44" t="str">
        <f ca="1">IF(B32="","",IF(Mar!N32="",Apr!M32,Mar!N32+Apr!M32))</f>
        <v/>
      </c>
      <c r="O32" s="5"/>
      <c r="P32" s="44">
        <f t="shared" si="3"/>
        <v>0</v>
      </c>
      <c r="Q32" s="44" t="str">
        <f ca="1">IF(B32="","",IF(Mar!Q32="",Apr!P32,Mar!Q32+Apr!P32))</f>
        <v/>
      </c>
      <c r="R32" s="5"/>
      <c r="S32" s="44">
        <f t="shared" si="4"/>
        <v>0</v>
      </c>
      <c r="T32" s="44" t="str">
        <f ca="1">IF(B32="","",IF(Mar!T32="",Apr!S32,Mar!T32+Apr!S32))</f>
        <v/>
      </c>
      <c r="U32" s="5"/>
      <c r="V32" s="44">
        <f t="shared" si="5"/>
        <v>0</v>
      </c>
      <c r="W32" s="44" t="str">
        <f ca="1">IF(B32="","",IF(Mar!W32="",Apr!V32,Mar!W32+Apr!V32))</f>
        <v/>
      </c>
      <c r="X32" s="5"/>
      <c r="Y32" s="5"/>
      <c r="Z32" s="5"/>
      <c r="AA32" s="5"/>
      <c r="AB32" s="18" t="e">
        <f t="shared" si="6"/>
        <v>#DIV/0!</v>
      </c>
    </row>
    <row r="33" spans="2:28" ht="15.75" customHeight="1">
      <c r="B33" s="121" t="str">
        <f ca="1">IF(Mar!B33="","",Mar!B33)</f>
        <v/>
      </c>
      <c r="C33" s="122" t="str">
        <f ca="1">IF(Mar!C33="","",Mar!C33)</f>
        <v/>
      </c>
      <c r="D33" s="115" t="str">
        <f ca="1">IF(B33="","",Mar!D33)</f>
        <v/>
      </c>
      <c r="E33" s="115" t="str">
        <f ca="1">IF(C33="","",Mar!E33)</f>
        <v/>
      </c>
      <c r="F33" s="5"/>
      <c r="G33" s="115" t="str">
        <f ca="1">IF(B33="","",Mar!G33)</f>
        <v/>
      </c>
      <c r="H33" s="34" t="str">
        <f t="shared" si="7"/>
        <v/>
      </c>
      <c r="I33" s="126"/>
      <c r="J33" s="44">
        <f t="shared" si="1"/>
        <v>0</v>
      </c>
      <c r="K33" s="44" t="str">
        <f ca="1">IF(B33="","",IF(Mar!K33="",Apr!K33,Mar!K33+Apr!J33))</f>
        <v/>
      </c>
      <c r="L33" s="5"/>
      <c r="M33" s="44">
        <f t="shared" si="2"/>
        <v>0</v>
      </c>
      <c r="N33" s="44" t="str">
        <f ca="1">IF(B33="","",IF(Mar!N33="",Apr!M33,Mar!N33+Apr!M33))</f>
        <v/>
      </c>
      <c r="O33" s="5"/>
      <c r="P33" s="44">
        <f t="shared" si="3"/>
        <v>0</v>
      </c>
      <c r="Q33" s="44" t="str">
        <f ca="1">IF(B33="","",IF(Mar!Q33="",Apr!P33,Mar!Q33+Apr!P33))</f>
        <v/>
      </c>
      <c r="R33" s="5"/>
      <c r="S33" s="44">
        <f t="shared" si="4"/>
        <v>0</v>
      </c>
      <c r="T33" s="44" t="str">
        <f ca="1">IF(B33="","",IF(Mar!T33="",Apr!S33,Mar!T33+Apr!S33))</f>
        <v/>
      </c>
      <c r="U33" s="5"/>
      <c r="V33" s="44">
        <f t="shared" si="5"/>
        <v>0</v>
      </c>
      <c r="W33" s="44" t="str">
        <f ca="1">IF(B33="","",IF(Mar!W33="",Apr!V33,Mar!W33+Apr!V33))</f>
        <v/>
      </c>
      <c r="X33" s="5"/>
      <c r="Y33" s="5"/>
      <c r="Z33" s="5"/>
      <c r="AA33" s="5"/>
      <c r="AB33" s="18" t="e">
        <f t="shared" si="6"/>
        <v>#DIV/0!</v>
      </c>
    </row>
    <row r="34" spans="2:28" ht="15.75" customHeight="1">
      <c r="B34" s="121" t="str">
        <f ca="1">IF(Mar!B34="","",Mar!B34)</f>
        <v/>
      </c>
      <c r="C34" s="122" t="str">
        <f ca="1">IF(Mar!C34="","",Mar!C34)</f>
        <v/>
      </c>
      <c r="D34" s="115" t="str">
        <f ca="1">IF(B34="","",Mar!D34)</f>
        <v/>
      </c>
      <c r="E34" s="115" t="str">
        <f ca="1">IF(C34="","",Mar!E34)</f>
        <v/>
      </c>
      <c r="F34" s="5"/>
      <c r="G34" s="115" t="str">
        <f ca="1">IF(B34="","",Mar!G34)</f>
        <v/>
      </c>
      <c r="H34" s="34" t="str">
        <f t="shared" si="7"/>
        <v/>
      </c>
      <c r="I34" s="126"/>
      <c r="J34" s="44">
        <f t="shared" si="1"/>
        <v>0</v>
      </c>
      <c r="K34" s="44" t="str">
        <f ca="1">IF(B34="","",IF(Mar!K34="",Apr!K34,Mar!K34+Apr!J34))</f>
        <v/>
      </c>
      <c r="L34" s="5"/>
      <c r="M34" s="44">
        <f t="shared" si="2"/>
        <v>0</v>
      </c>
      <c r="N34" s="44" t="str">
        <f ca="1">IF(B34="","",IF(Mar!N34="",Apr!M34,Mar!N34+Apr!M34))</f>
        <v/>
      </c>
      <c r="O34" s="5"/>
      <c r="P34" s="44">
        <f t="shared" si="3"/>
        <v>0</v>
      </c>
      <c r="Q34" s="44" t="str">
        <f ca="1">IF(B34="","",IF(Mar!Q34="",Apr!P34,Mar!Q34+Apr!P34))</f>
        <v/>
      </c>
      <c r="R34" s="5"/>
      <c r="S34" s="44">
        <f t="shared" si="4"/>
        <v>0</v>
      </c>
      <c r="T34" s="44" t="str">
        <f ca="1">IF(B34="","",IF(Mar!T34="",Apr!S34,Mar!T34+Apr!S34))</f>
        <v/>
      </c>
      <c r="U34" s="5"/>
      <c r="V34" s="44">
        <f t="shared" si="5"/>
        <v>0</v>
      </c>
      <c r="W34" s="44" t="str">
        <f ca="1">IF(B34="","",IF(Mar!W34="",Apr!V34,Mar!W34+Apr!V34))</f>
        <v/>
      </c>
      <c r="X34" s="5"/>
      <c r="Y34" s="5"/>
      <c r="Z34" s="5"/>
      <c r="AA34" s="5"/>
      <c r="AB34" s="18" t="e">
        <f t="shared" si="6"/>
        <v>#DIV/0!</v>
      </c>
    </row>
    <row r="35" spans="2:28" ht="15.75" customHeight="1">
      <c r="B35" s="121" t="str">
        <f ca="1">IF(Mar!B35="","",Mar!B35)</f>
        <v/>
      </c>
      <c r="C35" s="122" t="str">
        <f ca="1">IF(Mar!C35="","",Mar!C35)</f>
        <v/>
      </c>
      <c r="D35" s="115" t="str">
        <f ca="1">IF(B35="","",Mar!D35)</f>
        <v/>
      </c>
      <c r="E35" s="115" t="str">
        <f ca="1">IF(C35="","",Mar!E35)</f>
        <v/>
      </c>
      <c r="F35" s="5"/>
      <c r="G35" s="115" t="str">
        <f ca="1">IF(B35="","",Mar!G35)</f>
        <v/>
      </c>
      <c r="H35" s="34" t="str">
        <f t="shared" si="7"/>
        <v/>
      </c>
      <c r="I35" s="126"/>
      <c r="J35" s="44">
        <f t="shared" si="1"/>
        <v>0</v>
      </c>
      <c r="K35" s="44" t="str">
        <f ca="1">IF(B35="","",IF(Mar!K35="",Apr!K35,Mar!K35+Apr!J35))</f>
        <v/>
      </c>
      <c r="L35" s="5"/>
      <c r="M35" s="44">
        <f t="shared" si="2"/>
        <v>0</v>
      </c>
      <c r="N35" s="44" t="str">
        <f ca="1">IF(B35="","",IF(Mar!N35="",Apr!M35,Mar!N35+Apr!M35))</f>
        <v/>
      </c>
      <c r="O35" s="5"/>
      <c r="P35" s="44">
        <f t="shared" si="3"/>
        <v>0</v>
      </c>
      <c r="Q35" s="44" t="str">
        <f ca="1">IF(B35="","",IF(Mar!Q35="",Apr!P35,Mar!Q35+Apr!P35))</f>
        <v/>
      </c>
      <c r="R35" s="5"/>
      <c r="S35" s="44">
        <f t="shared" si="4"/>
        <v>0</v>
      </c>
      <c r="T35" s="44" t="str">
        <f ca="1">IF(B35="","",IF(Mar!T35="",Apr!S35,Mar!T35+Apr!S35))</f>
        <v/>
      </c>
      <c r="U35" s="5"/>
      <c r="V35" s="44">
        <f t="shared" si="5"/>
        <v>0</v>
      </c>
      <c r="W35" s="44" t="str">
        <f ca="1">IF(B35="","",IF(Mar!W35="",Apr!V35,Mar!W35+Apr!V35))</f>
        <v/>
      </c>
      <c r="X35" s="5"/>
      <c r="Y35" s="5"/>
      <c r="Z35" s="5"/>
      <c r="AA35" s="5"/>
      <c r="AB35" s="18" t="e">
        <f t="shared" si="6"/>
        <v>#DIV/0!</v>
      </c>
    </row>
    <row r="36" spans="2:28" ht="15.75" customHeight="1">
      <c r="B36" s="121" t="str">
        <f ca="1">IF(Mar!B36="","",Mar!B36)</f>
        <v/>
      </c>
      <c r="C36" s="122" t="str">
        <f ca="1">IF(Mar!C36="","",Mar!C36)</f>
        <v/>
      </c>
      <c r="D36" s="115" t="str">
        <f ca="1">IF(B36="","",Mar!D36)</f>
        <v/>
      </c>
      <c r="E36" s="115" t="str">
        <f ca="1">IF(C36="","",Mar!E36)</f>
        <v/>
      </c>
      <c r="F36" s="5"/>
      <c r="G36" s="115" t="str">
        <f ca="1">IF(B36="","",Mar!G36)</f>
        <v/>
      </c>
      <c r="H36" s="34" t="str">
        <f t="shared" si="7"/>
        <v/>
      </c>
      <c r="I36" s="126"/>
      <c r="J36" s="44">
        <f t="shared" si="1"/>
        <v>0</v>
      </c>
      <c r="K36" s="44" t="str">
        <f ca="1">IF(B36="","",IF(Mar!K36="",Apr!K36,Mar!K36+Apr!J36))</f>
        <v/>
      </c>
      <c r="L36" s="5"/>
      <c r="M36" s="44">
        <f t="shared" si="2"/>
        <v>0</v>
      </c>
      <c r="N36" s="44" t="str">
        <f ca="1">IF(B36="","",IF(Mar!N36="",Apr!M36,Mar!N36+Apr!M36))</f>
        <v/>
      </c>
      <c r="O36" s="5"/>
      <c r="P36" s="44">
        <f t="shared" si="3"/>
        <v>0</v>
      </c>
      <c r="Q36" s="44" t="str">
        <f ca="1">IF(B36="","",IF(Mar!Q36="",Apr!P36,Mar!Q36+Apr!P36))</f>
        <v/>
      </c>
      <c r="R36" s="5"/>
      <c r="S36" s="44">
        <f t="shared" si="4"/>
        <v>0</v>
      </c>
      <c r="T36" s="44" t="str">
        <f ca="1">IF(B36="","",IF(Mar!T36="",Apr!S36,Mar!T36+Apr!S36))</f>
        <v/>
      </c>
      <c r="U36" s="5"/>
      <c r="V36" s="44">
        <f t="shared" si="5"/>
        <v>0</v>
      </c>
      <c r="W36" s="44" t="str">
        <f ca="1">IF(B36="","",IF(Mar!W36="",Apr!V36,Mar!W36+Apr!V36))</f>
        <v/>
      </c>
      <c r="X36" s="5"/>
      <c r="Y36" s="5"/>
      <c r="Z36" s="5"/>
      <c r="AA36" s="5"/>
      <c r="AB36" s="18" t="e">
        <f t="shared" si="6"/>
        <v>#DIV/0!</v>
      </c>
    </row>
    <row r="37" spans="2:28" ht="15.75" customHeight="1">
      <c r="B37" s="121" t="str">
        <f ca="1">IF(Mar!B37="","",Mar!B37)</f>
        <v/>
      </c>
      <c r="C37" s="122" t="str">
        <f ca="1">IF(Mar!C37="","",Mar!C37)</f>
        <v/>
      </c>
      <c r="D37" s="115" t="str">
        <f ca="1">IF(B37="","",Mar!D37)</f>
        <v/>
      </c>
      <c r="E37" s="115" t="str">
        <f ca="1">IF(C37="","",Mar!E37)</f>
        <v/>
      </c>
      <c r="F37" s="5"/>
      <c r="G37" s="115" t="str">
        <f ca="1">IF(B37="","",Mar!G37)</f>
        <v/>
      </c>
      <c r="H37" s="34" t="str">
        <f t="shared" si="7"/>
        <v/>
      </c>
      <c r="I37" s="126"/>
      <c r="J37" s="44">
        <f t="shared" si="1"/>
        <v>0</v>
      </c>
      <c r="K37" s="44" t="str">
        <f ca="1">IF(B37="","",IF(Mar!K37="",Apr!K37,Mar!K37+Apr!J37))</f>
        <v/>
      </c>
      <c r="L37" s="5"/>
      <c r="M37" s="44">
        <f t="shared" si="2"/>
        <v>0</v>
      </c>
      <c r="N37" s="44" t="str">
        <f ca="1">IF(B37="","",IF(Mar!N37="",Apr!M37,Mar!N37+Apr!M37))</f>
        <v/>
      </c>
      <c r="O37" s="5"/>
      <c r="P37" s="44">
        <f t="shared" si="3"/>
        <v>0</v>
      </c>
      <c r="Q37" s="44" t="str">
        <f ca="1">IF(B37="","",IF(Mar!Q37="",Apr!P37,Mar!Q37+Apr!P37))</f>
        <v/>
      </c>
      <c r="R37" s="5"/>
      <c r="S37" s="44">
        <f t="shared" si="4"/>
        <v>0</v>
      </c>
      <c r="T37" s="44" t="str">
        <f ca="1">IF(B37="","",IF(Mar!T37="",Apr!S37,Mar!T37+Apr!S37))</f>
        <v/>
      </c>
      <c r="U37" s="5"/>
      <c r="V37" s="44">
        <f t="shared" si="5"/>
        <v>0</v>
      </c>
      <c r="W37" s="44" t="str">
        <f ca="1">IF(B37="","",IF(Mar!W37="",Apr!V37,Mar!W37+Apr!V37))</f>
        <v/>
      </c>
      <c r="X37" s="5"/>
      <c r="Y37" s="5"/>
      <c r="Z37" s="5"/>
      <c r="AA37" s="5"/>
      <c r="AB37" s="18" t="e">
        <f t="shared" si="6"/>
        <v>#DIV/0!</v>
      </c>
    </row>
    <row r="38" spans="2:28" ht="15.75" customHeight="1">
      <c r="B38" s="121" t="str">
        <f ca="1">IF(Mar!B38="","",Mar!B38)</f>
        <v/>
      </c>
      <c r="C38" s="122" t="str">
        <f ca="1">IF(Mar!C38="","",Mar!C38)</f>
        <v/>
      </c>
      <c r="D38" s="115" t="str">
        <f ca="1">IF(B38="","",Mar!D38)</f>
        <v/>
      </c>
      <c r="E38" s="115" t="str">
        <f ca="1">IF(C38="","",Mar!E38)</f>
        <v/>
      </c>
      <c r="F38" s="5"/>
      <c r="G38" s="115" t="str">
        <f ca="1">IF(B38="","",Mar!G38)</f>
        <v/>
      </c>
      <c r="H38" s="34" t="str">
        <f t="shared" si="7"/>
        <v/>
      </c>
      <c r="I38" s="126"/>
      <c r="J38" s="44">
        <f t="shared" si="1"/>
        <v>0</v>
      </c>
      <c r="K38" s="44" t="str">
        <f ca="1">IF(B38="","",IF(Mar!K38="",Apr!K38,Mar!K38+Apr!J38))</f>
        <v/>
      </c>
      <c r="L38" s="5"/>
      <c r="M38" s="44">
        <f t="shared" si="2"/>
        <v>0</v>
      </c>
      <c r="N38" s="44" t="str">
        <f ca="1">IF(B38="","",IF(Mar!N38="",Apr!M38,Mar!N38+Apr!M38))</f>
        <v/>
      </c>
      <c r="O38" s="5"/>
      <c r="P38" s="44">
        <f t="shared" si="3"/>
        <v>0</v>
      </c>
      <c r="Q38" s="44" t="str">
        <f ca="1">IF(B38="","",IF(Mar!Q38="",Apr!P38,Mar!Q38+Apr!P38))</f>
        <v/>
      </c>
      <c r="R38" s="5"/>
      <c r="S38" s="44">
        <f t="shared" si="4"/>
        <v>0</v>
      </c>
      <c r="T38" s="44" t="str">
        <f ca="1">IF(B38="","",IF(Mar!T38="",Apr!S38,Mar!T38+Apr!S38))</f>
        <v/>
      </c>
      <c r="U38" s="5"/>
      <c r="V38" s="44">
        <f t="shared" si="5"/>
        <v>0</v>
      </c>
      <c r="W38" s="44" t="str">
        <f ca="1">IF(B38="","",IF(Mar!W38="",Apr!V38,Mar!W38+Apr!V38))</f>
        <v/>
      </c>
      <c r="X38" s="5"/>
      <c r="Y38" s="5"/>
      <c r="Z38" s="5"/>
      <c r="AA38" s="5"/>
      <c r="AB38" s="18" t="e">
        <f t="shared" si="6"/>
        <v>#DIV/0!</v>
      </c>
    </row>
    <row r="39" spans="2:28" ht="15.75" customHeight="1">
      <c r="B39" s="121" t="str">
        <f ca="1">IF(Mar!B39="","",Mar!B39)</f>
        <v/>
      </c>
      <c r="C39" s="122" t="str">
        <f ca="1">IF(Mar!C39="","",Mar!C39)</f>
        <v/>
      </c>
      <c r="D39" s="115" t="str">
        <f ca="1">IF(B39="","",Mar!D39)</f>
        <v/>
      </c>
      <c r="E39" s="115" t="str">
        <f ca="1">IF(C39="","",Mar!E39)</f>
        <v/>
      </c>
      <c r="F39" s="5"/>
      <c r="G39" s="115" t="str">
        <f ca="1">IF(B39="","",Mar!G39)</f>
        <v/>
      </c>
      <c r="H39" s="34" t="str">
        <f t="shared" si="7"/>
        <v/>
      </c>
      <c r="I39" s="126"/>
      <c r="J39" s="44">
        <f t="shared" si="1"/>
        <v>0</v>
      </c>
      <c r="K39" s="44" t="str">
        <f ca="1">IF(B39="","",IF(Mar!K39="",Apr!K39,Mar!K39+Apr!J39))</f>
        <v/>
      </c>
      <c r="L39" s="5"/>
      <c r="M39" s="44">
        <f t="shared" si="2"/>
        <v>0</v>
      </c>
      <c r="N39" s="44" t="str">
        <f ca="1">IF(B39="","",IF(Mar!N39="",Apr!M39,Mar!N39+Apr!M39))</f>
        <v/>
      </c>
      <c r="O39" s="5"/>
      <c r="P39" s="44">
        <f t="shared" si="3"/>
        <v>0</v>
      </c>
      <c r="Q39" s="44" t="str">
        <f ca="1">IF(B39="","",IF(Mar!Q39="",Apr!P39,Mar!Q39+Apr!P39))</f>
        <v/>
      </c>
      <c r="R39" s="5"/>
      <c r="S39" s="44">
        <f t="shared" si="4"/>
        <v>0</v>
      </c>
      <c r="T39" s="44" t="str">
        <f ca="1">IF(B39="","",IF(Mar!T39="",Apr!S39,Mar!T39+Apr!S39))</f>
        <v/>
      </c>
      <c r="U39" s="5"/>
      <c r="V39" s="44">
        <f t="shared" si="5"/>
        <v>0</v>
      </c>
      <c r="W39" s="44" t="str">
        <f ca="1">IF(B39="","",IF(Mar!W39="",Apr!V39,Mar!W39+Apr!V39))</f>
        <v/>
      </c>
      <c r="X39" s="5"/>
      <c r="Y39" s="5"/>
      <c r="Z39" s="5"/>
      <c r="AA39" s="5"/>
      <c r="AB39" s="18" t="e">
        <f t="shared" si="6"/>
        <v>#DIV/0!</v>
      </c>
    </row>
    <row r="40" spans="2:28" ht="15.75" customHeight="1">
      <c r="B40" s="121" t="str">
        <f ca="1">IF(Mar!B40="","",Mar!B40)</f>
        <v/>
      </c>
      <c r="C40" s="122" t="str">
        <f ca="1">IF(Mar!C40="","",Mar!C40)</f>
        <v/>
      </c>
      <c r="D40" s="115" t="str">
        <f ca="1">IF(B40="","",Mar!D40)</f>
        <v/>
      </c>
      <c r="E40" s="115" t="str">
        <f ca="1">IF(C40="","",Mar!E40)</f>
        <v/>
      </c>
      <c r="F40" s="5"/>
      <c r="G40" s="115" t="str">
        <f ca="1">IF(B40="","",Mar!G40)</f>
        <v/>
      </c>
      <c r="H40" s="34" t="str">
        <f t="shared" si="7"/>
        <v/>
      </c>
      <c r="I40" s="126"/>
      <c r="J40" s="44">
        <f t="shared" si="1"/>
        <v>0</v>
      </c>
      <c r="K40" s="44" t="str">
        <f ca="1">IF(B40="","",IF(Mar!K40="",Apr!K40,Mar!K40+Apr!J40))</f>
        <v/>
      </c>
      <c r="L40" s="5"/>
      <c r="M40" s="44">
        <f t="shared" si="2"/>
        <v>0</v>
      </c>
      <c r="N40" s="44" t="str">
        <f ca="1">IF(B40="","",IF(Mar!N40="",Apr!M40,Mar!N40+Apr!M40))</f>
        <v/>
      </c>
      <c r="O40" s="5"/>
      <c r="P40" s="44">
        <f t="shared" si="3"/>
        <v>0</v>
      </c>
      <c r="Q40" s="44" t="str">
        <f ca="1">IF(B40="","",IF(Mar!Q40="",Apr!P40,Mar!Q40+Apr!P40))</f>
        <v/>
      </c>
      <c r="R40" s="5"/>
      <c r="S40" s="44">
        <f t="shared" si="4"/>
        <v>0</v>
      </c>
      <c r="T40" s="44" t="str">
        <f ca="1">IF(B40="","",IF(Mar!T40="",Apr!S40,Mar!T40+Apr!S40))</f>
        <v/>
      </c>
      <c r="U40" s="5"/>
      <c r="V40" s="44">
        <f t="shared" si="5"/>
        <v>0</v>
      </c>
      <c r="W40" s="44" t="str">
        <f ca="1">IF(B40="","",IF(Mar!W40="",Apr!V40,Mar!W40+Apr!V40))</f>
        <v/>
      </c>
      <c r="X40" s="5"/>
      <c r="Y40" s="5"/>
      <c r="Z40" s="5"/>
      <c r="AA40" s="5"/>
      <c r="AB40" s="18" t="e">
        <f t="shared" si="6"/>
        <v>#DIV/0!</v>
      </c>
    </row>
    <row r="41" spans="2:28" ht="15.75" customHeight="1">
      <c r="B41" s="121" t="str">
        <f ca="1">IF(Mar!B41="","",Mar!B41)</f>
        <v/>
      </c>
      <c r="C41" s="122" t="str">
        <f ca="1">IF(Mar!C41="","",Mar!C41)</f>
        <v/>
      </c>
      <c r="D41" s="115" t="str">
        <f ca="1">IF(B41="","",Mar!D41)</f>
        <v/>
      </c>
      <c r="E41" s="115" t="str">
        <f ca="1">IF(C41="","",Mar!E41)</f>
        <v/>
      </c>
      <c r="F41" s="5"/>
      <c r="G41" s="115" t="str">
        <f ca="1">IF(B41="","",Mar!G41)</f>
        <v/>
      </c>
      <c r="H41" s="34" t="str">
        <f t="shared" si="7"/>
        <v/>
      </c>
      <c r="I41" s="126"/>
      <c r="J41" s="44">
        <f t="shared" si="1"/>
        <v>0</v>
      </c>
      <c r="K41" s="44" t="str">
        <f ca="1">IF(B41="","",IF(Mar!K41="",Apr!K41,Mar!K41+Apr!J41))</f>
        <v/>
      </c>
      <c r="L41" s="5"/>
      <c r="M41" s="44">
        <f t="shared" si="2"/>
        <v>0</v>
      </c>
      <c r="N41" s="44" t="str">
        <f ca="1">IF(B41="","",IF(Mar!N41="",Apr!M41,Mar!N41+Apr!M41))</f>
        <v/>
      </c>
      <c r="O41" s="5"/>
      <c r="P41" s="44">
        <f t="shared" si="3"/>
        <v>0</v>
      </c>
      <c r="Q41" s="44" t="str">
        <f ca="1">IF(B41="","",IF(Mar!Q41="",Apr!P41,Mar!Q41+Apr!P41))</f>
        <v/>
      </c>
      <c r="R41" s="5"/>
      <c r="S41" s="44">
        <f t="shared" si="4"/>
        <v>0</v>
      </c>
      <c r="T41" s="44" t="str">
        <f ca="1">IF(B41="","",IF(Mar!T41="",Apr!S41,Mar!T41+Apr!S41))</f>
        <v/>
      </c>
      <c r="U41" s="5"/>
      <c r="V41" s="44">
        <f t="shared" si="5"/>
        <v>0</v>
      </c>
      <c r="W41" s="44" t="str">
        <f ca="1">IF(B41="","",IF(Mar!W41="",Apr!V41,Mar!W41+Apr!V41))</f>
        <v/>
      </c>
      <c r="X41" s="5"/>
      <c r="Y41" s="5"/>
      <c r="Z41" s="5"/>
      <c r="AA41" s="5"/>
      <c r="AB41" s="18" t="e">
        <f t="shared" si="6"/>
        <v>#DIV/0!</v>
      </c>
    </row>
    <row r="42" spans="2:28" ht="15.75" customHeight="1">
      <c r="B42" s="121" t="str">
        <f ca="1">IF(Mar!B42="","",Mar!B42)</f>
        <v/>
      </c>
      <c r="C42" s="122" t="str">
        <f ca="1">IF(Mar!C42="","",Mar!C42)</f>
        <v/>
      </c>
      <c r="D42" s="115" t="str">
        <f ca="1">IF(B42="","",Mar!D42)</f>
        <v/>
      </c>
      <c r="E42" s="115" t="str">
        <f ca="1">IF(C42="","",Mar!E42)</f>
        <v/>
      </c>
      <c r="F42" s="5"/>
      <c r="G42" s="115" t="str">
        <f ca="1">IF(B42="","",Mar!G42)</f>
        <v/>
      </c>
      <c r="H42" s="34" t="str">
        <f t="shared" si="7"/>
        <v/>
      </c>
      <c r="I42" s="126"/>
      <c r="J42" s="44">
        <f t="shared" si="1"/>
        <v>0</v>
      </c>
      <c r="K42" s="44" t="str">
        <f ca="1">IF(B42="","",IF(Mar!K42="",Apr!K42,Mar!K42+Apr!J42))</f>
        <v/>
      </c>
      <c r="L42" s="5"/>
      <c r="M42" s="44">
        <f t="shared" si="2"/>
        <v>0</v>
      </c>
      <c r="N42" s="44" t="str">
        <f ca="1">IF(B42="","",IF(Mar!N42="",Apr!M42,Mar!N42+Apr!M42))</f>
        <v/>
      </c>
      <c r="O42" s="5"/>
      <c r="P42" s="44">
        <f t="shared" si="3"/>
        <v>0</v>
      </c>
      <c r="Q42" s="44" t="str">
        <f ca="1">IF(B42="","",IF(Mar!Q42="",Apr!P42,Mar!Q42+Apr!P42))</f>
        <v/>
      </c>
      <c r="R42" s="5"/>
      <c r="S42" s="44">
        <f t="shared" si="4"/>
        <v>0</v>
      </c>
      <c r="T42" s="44" t="str">
        <f ca="1">IF(B42="","",IF(Mar!T42="",Apr!S42,Mar!T42+Apr!S42))</f>
        <v/>
      </c>
      <c r="U42" s="5"/>
      <c r="V42" s="44">
        <f t="shared" si="5"/>
        <v>0</v>
      </c>
      <c r="W42" s="44" t="str">
        <f ca="1">IF(B42="","",IF(Mar!W42="",Apr!V42,Mar!W42+Apr!V42))</f>
        <v/>
      </c>
      <c r="X42" s="5"/>
      <c r="Y42" s="5"/>
      <c r="Z42" s="5"/>
      <c r="AA42" s="5"/>
      <c r="AB42" s="18" t="e">
        <f t="shared" si="6"/>
        <v>#DIV/0!</v>
      </c>
    </row>
    <row r="43" spans="2:28" ht="15.75" customHeight="1">
      <c r="B43" s="121" t="str">
        <f ca="1">IF(Mar!B43="","",Mar!B43)</f>
        <v/>
      </c>
      <c r="C43" s="122" t="str">
        <f ca="1">IF(Mar!C43="","",Mar!C43)</f>
        <v/>
      </c>
      <c r="D43" s="115" t="str">
        <f ca="1">IF(B43="","",Mar!D43)</f>
        <v/>
      </c>
      <c r="E43" s="115" t="str">
        <f ca="1">IF(C43="","",Mar!E43)</f>
        <v/>
      </c>
      <c r="F43" s="5"/>
      <c r="G43" s="115" t="str">
        <f ca="1">IF(B43="","",Mar!G43)</f>
        <v/>
      </c>
      <c r="H43" s="34" t="str">
        <f t="shared" si="7"/>
        <v/>
      </c>
      <c r="I43" s="126"/>
      <c r="J43" s="44">
        <f t="shared" si="1"/>
        <v>0</v>
      </c>
      <c r="K43" s="44" t="str">
        <f ca="1">IF(B43="","",IF(Mar!K43="",Apr!K43,Mar!K43+Apr!J43))</f>
        <v/>
      </c>
      <c r="L43" s="5"/>
      <c r="M43" s="44">
        <f t="shared" si="2"/>
        <v>0</v>
      </c>
      <c r="N43" s="44" t="str">
        <f ca="1">IF(B43="","",IF(Mar!N43="",Apr!M43,Mar!N43+Apr!M43))</f>
        <v/>
      </c>
      <c r="O43" s="5"/>
      <c r="P43" s="44">
        <f t="shared" si="3"/>
        <v>0</v>
      </c>
      <c r="Q43" s="44" t="str">
        <f ca="1">IF(B43="","",IF(Mar!Q43="",Apr!P43,Mar!Q43+Apr!P43))</f>
        <v/>
      </c>
      <c r="R43" s="5"/>
      <c r="S43" s="44">
        <f t="shared" si="4"/>
        <v>0</v>
      </c>
      <c r="T43" s="44" t="str">
        <f ca="1">IF(B43="","",IF(Mar!T43="",Apr!S43,Mar!T43+Apr!S43))</f>
        <v/>
      </c>
      <c r="U43" s="5"/>
      <c r="V43" s="44">
        <f t="shared" si="5"/>
        <v>0</v>
      </c>
      <c r="W43" s="44" t="str">
        <f ca="1">IF(B43="","",IF(Mar!W43="",Apr!V43,Mar!W43+Apr!V43))</f>
        <v/>
      </c>
      <c r="X43" s="5"/>
      <c r="Y43" s="5"/>
      <c r="Z43" s="5"/>
      <c r="AA43" s="5"/>
      <c r="AB43" s="18" t="e">
        <f t="shared" si="6"/>
        <v>#DIV/0!</v>
      </c>
    </row>
    <row r="44" spans="2:28" ht="15.75" customHeight="1">
      <c r="B44" s="121" t="str">
        <f ca="1">IF(Mar!B44="","",Mar!B44)</f>
        <v/>
      </c>
      <c r="C44" s="122" t="str">
        <f ca="1">IF(Mar!C44="","",Mar!C44)</f>
        <v/>
      </c>
      <c r="D44" s="115" t="str">
        <f ca="1">IF(B44="","",Mar!D44)</f>
        <v/>
      </c>
      <c r="E44" s="115" t="str">
        <f ca="1">IF(C44="","",Mar!E44)</f>
        <v/>
      </c>
      <c r="F44" s="5"/>
      <c r="G44" s="115" t="str">
        <f ca="1">IF(B44="","",Mar!G44)</f>
        <v/>
      </c>
      <c r="H44" s="34" t="str">
        <f t="shared" si="7"/>
        <v/>
      </c>
      <c r="I44" s="126"/>
      <c r="J44" s="44">
        <f t="shared" si="1"/>
        <v>0</v>
      </c>
      <c r="K44" s="44" t="str">
        <f ca="1">IF(B44="","",IF(Mar!K44="",Apr!K44,Mar!K44+Apr!J44))</f>
        <v/>
      </c>
      <c r="L44" s="5"/>
      <c r="M44" s="44">
        <f t="shared" si="2"/>
        <v>0</v>
      </c>
      <c r="N44" s="44" t="str">
        <f ca="1">IF(B44="","",IF(Mar!N44="",Apr!M44,Mar!N44+Apr!M44))</f>
        <v/>
      </c>
      <c r="O44" s="5"/>
      <c r="P44" s="44">
        <f t="shared" si="3"/>
        <v>0</v>
      </c>
      <c r="Q44" s="44" t="str">
        <f ca="1">IF(B44="","",IF(Mar!Q44="",Apr!P44,Mar!Q44+Apr!P44))</f>
        <v/>
      </c>
      <c r="R44" s="5"/>
      <c r="S44" s="44">
        <f t="shared" si="4"/>
        <v>0</v>
      </c>
      <c r="T44" s="44" t="str">
        <f ca="1">IF(B44="","",IF(Mar!T44="",Apr!S44,Mar!T44+Apr!S44))</f>
        <v/>
      </c>
      <c r="U44" s="5"/>
      <c r="V44" s="44">
        <f t="shared" si="5"/>
        <v>0</v>
      </c>
      <c r="W44" s="44" t="str">
        <f ca="1">IF(B44="","",IF(Mar!W44="",Apr!V44,Mar!W44+Apr!V44))</f>
        <v/>
      </c>
      <c r="X44" s="5"/>
      <c r="Y44" s="5"/>
      <c r="Z44" s="5"/>
      <c r="AA44" s="5"/>
      <c r="AB44" s="18" t="e">
        <f t="shared" si="6"/>
        <v>#DIV/0!</v>
      </c>
    </row>
    <row r="45" spans="2:28" ht="15.75" customHeight="1">
      <c r="B45" s="121" t="str">
        <f ca="1">IF(Mar!B45="","",Mar!B45)</f>
        <v/>
      </c>
      <c r="C45" s="122" t="str">
        <f ca="1">IF(Mar!C45="","",Mar!C45)</f>
        <v/>
      </c>
      <c r="D45" s="115" t="str">
        <f ca="1">IF(B45="","",Mar!D45)</f>
        <v/>
      </c>
      <c r="E45" s="115" t="str">
        <f ca="1">IF(C45="","",Mar!E45)</f>
        <v/>
      </c>
      <c r="F45" s="5"/>
      <c r="G45" s="115" t="str">
        <f ca="1">IF(B45="","",Mar!G45)</f>
        <v/>
      </c>
      <c r="H45" s="34" t="str">
        <f t="shared" si="7"/>
        <v/>
      </c>
      <c r="I45" s="126"/>
      <c r="J45" s="44">
        <f t="shared" si="1"/>
        <v>0</v>
      </c>
      <c r="K45" s="44" t="str">
        <f ca="1">IF(B45="","",IF(Mar!K45="",Apr!K45,Mar!K45+Apr!J45))</f>
        <v/>
      </c>
      <c r="L45" s="5"/>
      <c r="M45" s="44">
        <f t="shared" si="2"/>
        <v>0</v>
      </c>
      <c r="N45" s="44" t="str">
        <f ca="1">IF(B45="","",IF(Mar!N45="",Apr!M45,Mar!N45+Apr!M45))</f>
        <v/>
      </c>
      <c r="O45" s="5"/>
      <c r="P45" s="44">
        <f t="shared" si="3"/>
        <v>0</v>
      </c>
      <c r="Q45" s="44" t="str">
        <f ca="1">IF(B45="","",IF(Mar!Q45="",Apr!P45,Mar!Q45+Apr!P45))</f>
        <v/>
      </c>
      <c r="R45" s="5"/>
      <c r="S45" s="44">
        <f t="shared" si="4"/>
        <v>0</v>
      </c>
      <c r="T45" s="44" t="str">
        <f ca="1">IF(B45="","",IF(Mar!T45="",Apr!S45,Mar!T45+Apr!S45))</f>
        <v/>
      </c>
      <c r="U45" s="5"/>
      <c r="V45" s="44">
        <f t="shared" si="5"/>
        <v>0</v>
      </c>
      <c r="W45" s="44" t="str">
        <f ca="1">IF(B45="","",IF(Mar!W45="",Apr!V45,Mar!W45+Apr!V45))</f>
        <v/>
      </c>
      <c r="X45" s="5"/>
      <c r="Y45" s="5"/>
      <c r="Z45" s="5"/>
      <c r="AA45" s="5"/>
      <c r="AB45" s="18" t="e">
        <f t="shared" si="6"/>
        <v>#DIV/0!</v>
      </c>
    </row>
    <row r="46" spans="2:28" ht="15.75" customHeight="1">
      <c r="B46" s="121" t="str">
        <f ca="1">IF(Mar!B46="","",Mar!B46)</f>
        <v/>
      </c>
      <c r="C46" s="122" t="str">
        <f ca="1">IF(Mar!C46="","",Mar!C46)</f>
        <v/>
      </c>
      <c r="D46" s="115" t="str">
        <f ca="1">IF(B46="","",Mar!D46)</f>
        <v/>
      </c>
      <c r="E46" s="115" t="str">
        <f ca="1">IF(C46="","",Mar!E46)</f>
        <v/>
      </c>
      <c r="F46" s="5"/>
      <c r="G46" s="115" t="str">
        <f ca="1">IF(B46="","",Mar!G46)</f>
        <v/>
      </c>
      <c r="H46" s="34" t="str">
        <f t="shared" si="7"/>
        <v/>
      </c>
      <c r="I46" s="126"/>
      <c r="J46" s="44">
        <f t="shared" si="1"/>
        <v>0</v>
      </c>
      <c r="K46" s="44" t="str">
        <f ca="1">IF(B46="","",IF(Mar!K46="",Apr!K46,Mar!K46+Apr!J46))</f>
        <v/>
      </c>
      <c r="L46" s="5"/>
      <c r="M46" s="44">
        <f t="shared" si="2"/>
        <v>0</v>
      </c>
      <c r="N46" s="44" t="str">
        <f ca="1">IF(B46="","",IF(Mar!N46="",Apr!M46,Mar!N46+Apr!M46))</f>
        <v/>
      </c>
      <c r="O46" s="5"/>
      <c r="P46" s="44">
        <f t="shared" si="3"/>
        <v>0</v>
      </c>
      <c r="Q46" s="44" t="str">
        <f ca="1">IF(B46="","",IF(Mar!Q46="",Apr!P46,Mar!Q46+Apr!P46))</f>
        <v/>
      </c>
      <c r="R46" s="5"/>
      <c r="S46" s="44">
        <f t="shared" si="4"/>
        <v>0</v>
      </c>
      <c r="T46" s="44" t="str">
        <f ca="1">IF(B46="","",IF(Mar!T46="",Apr!S46,Mar!T46+Apr!S46))</f>
        <v/>
      </c>
      <c r="U46" s="5"/>
      <c r="V46" s="44">
        <f t="shared" si="5"/>
        <v>0</v>
      </c>
      <c r="W46" s="44" t="str">
        <f ca="1">IF(B46="","",IF(Mar!W46="",Apr!V46,Mar!W46+Apr!V46))</f>
        <v/>
      </c>
      <c r="X46" s="5"/>
      <c r="Y46" s="5"/>
      <c r="Z46" s="5"/>
      <c r="AA46" s="5"/>
      <c r="AB46" s="18" t="e">
        <f t="shared" si="6"/>
        <v>#DIV/0!</v>
      </c>
    </row>
    <row r="47" spans="2:28" ht="15.75" customHeight="1">
      <c r="B47" s="121" t="str">
        <f ca="1">IF(Mar!B47="","",Mar!B47)</f>
        <v/>
      </c>
      <c r="C47" s="122" t="str">
        <f ca="1">IF(Mar!C47="","",Mar!C47)</f>
        <v/>
      </c>
      <c r="D47" s="115" t="str">
        <f ca="1">IF(B47="","",Mar!D47)</f>
        <v/>
      </c>
      <c r="E47" s="115" t="str">
        <f ca="1">IF(C47="","",Mar!E47)</f>
        <v/>
      </c>
      <c r="F47" s="5"/>
      <c r="G47" s="115" t="str">
        <f ca="1">IF(B47="","",Mar!G47)</f>
        <v/>
      </c>
      <c r="H47" s="34" t="str">
        <f t="shared" si="7"/>
        <v/>
      </c>
      <c r="I47" s="126"/>
      <c r="J47" s="44">
        <f t="shared" si="1"/>
        <v>0</v>
      </c>
      <c r="K47" s="44" t="str">
        <f ca="1">IF(B47="","",IF(Mar!K47="",Apr!K47,Mar!K47+Apr!J47))</f>
        <v/>
      </c>
      <c r="L47" s="5"/>
      <c r="M47" s="44">
        <f t="shared" si="2"/>
        <v>0</v>
      </c>
      <c r="N47" s="44" t="str">
        <f ca="1">IF(B47="","",IF(Mar!N47="",Apr!M47,Mar!N47+Apr!M47))</f>
        <v/>
      </c>
      <c r="O47" s="5"/>
      <c r="P47" s="44">
        <f t="shared" si="3"/>
        <v>0</v>
      </c>
      <c r="Q47" s="44" t="str">
        <f ca="1">IF(B47="","",IF(Mar!Q47="",Apr!P47,Mar!Q47+Apr!P47))</f>
        <v/>
      </c>
      <c r="R47" s="5"/>
      <c r="S47" s="44">
        <f t="shared" si="4"/>
        <v>0</v>
      </c>
      <c r="T47" s="44" t="str">
        <f ca="1">IF(B47="","",IF(Mar!T47="",Apr!S47,Mar!T47+Apr!S47))</f>
        <v/>
      </c>
      <c r="U47" s="5"/>
      <c r="V47" s="44">
        <f t="shared" si="5"/>
        <v>0</v>
      </c>
      <c r="W47" s="44" t="str">
        <f ca="1">IF(B47="","",IF(Mar!W47="",Apr!V47,Mar!W47+Apr!V47))</f>
        <v/>
      </c>
      <c r="X47" s="5"/>
      <c r="Y47" s="5"/>
      <c r="Z47" s="5"/>
      <c r="AA47" s="5"/>
      <c r="AB47" s="18" t="e">
        <f t="shared" si="6"/>
        <v>#DIV/0!</v>
      </c>
    </row>
    <row r="48" spans="2:28" ht="15.75" customHeight="1">
      <c r="B48" s="121" t="str">
        <f ca="1">IF(Mar!B48="","",Mar!B48)</f>
        <v/>
      </c>
      <c r="C48" s="122" t="str">
        <f ca="1">IF(Mar!C48="","",Mar!C48)</f>
        <v/>
      </c>
      <c r="D48" s="115" t="str">
        <f ca="1">IF(B48="","",Mar!D48)</f>
        <v/>
      </c>
      <c r="E48" s="115" t="str">
        <f ca="1">IF(C48="","",Mar!E48)</f>
        <v/>
      </c>
      <c r="F48" s="5"/>
      <c r="G48" s="115" t="str">
        <f ca="1">IF(B48="","",Mar!G48)</f>
        <v/>
      </c>
      <c r="H48" s="34" t="str">
        <f t="shared" si="7"/>
        <v/>
      </c>
      <c r="I48" s="126"/>
      <c r="J48" s="44">
        <f t="shared" si="1"/>
        <v>0</v>
      </c>
      <c r="K48" s="44" t="str">
        <f ca="1">IF(B48="","",IF(Mar!K48="",Apr!K48,Mar!K48+Apr!J48))</f>
        <v/>
      </c>
      <c r="L48" s="5"/>
      <c r="M48" s="44">
        <f t="shared" si="2"/>
        <v>0</v>
      </c>
      <c r="N48" s="44" t="str">
        <f ca="1">IF(B48="","",IF(Mar!N48="",Apr!M48,Mar!N48+Apr!M48))</f>
        <v/>
      </c>
      <c r="O48" s="5"/>
      <c r="P48" s="44">
        <f t="shared" si="3"/>
        <v>0</v>
      </c>
      <c r="Q48" s="44" t="str">
        <f ca="1">IF(B48="","",IF(Mar!Q48="",Apr!P48,Mar!Q48+Apr!P48))</f>
        <v/>
      </c>
      <c r="R48" s="5"/>
      <c r="S48" s="44">
        <f t="shared" si="4"/>
        <v>0</v>
      </c>
      <c r="T48" s="44" t="str">
        <f ca="1">IF(B48="","",IF(Mar!T48="",Apr!S48,Mar!T48+Apr!S48))</f>
        <v/>
      </c>
      <c r="U48" s="5"/>
      <c r="V48" s="44">
        <f t="shared" si="5"/>
        <v>0</v>
      </c>
      <c r="W48" s="44" t="str">
        <f ca="1">IF(B48="","",IF(Mar!W48="",Apr!V48,Mar!W48+Apr!V48))</f>
        <v/>
      </c>
      <c r="X48" s="5"/>
      <c r="Y48" s="5"/>
      <c r="Z48" s="5"/>
      <c r="AA48" s="5"/>
      <c r="AB48" s="18" t="e">
        <f t="shared" si="6"/>
        <v>#DIV/0!</v>
      </c>
    </row>
    <row r="49" spans="2:28" ht="15.75" customHeight="1">
      <c r="B49" s="121" t="str">
        <f ca="1">IF(Mar!B49="","",Mar!B49)</f>
        <v/>
      </c>
      <c r="C49" s="122" t="str">
        <f ca="1">IF(Mar!C49="","",Mar!C49)</f>
        <v/>
      </c>
      <c r="D49" s="115" t="str">
        <f ca="1">IF(B49="","",Mar!D49)</f>
        <v/>
      </c>
      <c r="E49" s="115" t="str">
        <f ca="1">IF(C49="","",Mar!E49)</f>
        <v/>
      </c>
      <c r="F49" s="5"/>
      <c r="G49" s="115" t="str">
        <f ca="1">IF(B49="","",Mar!G49)</f>
        <v/>
      </c>
      <c r="H49" s="34" t="str">
        <f t="shared" si="7"/>
        <v/>
      </c>
      <c r="I49" s="126"/>
      <c r="J49" s="44">
        <f t="shared" si="1"/>
        <v>0</v>
      </c>
      <c r="K49" s="44" t="str">
        <f ca="1">IF(B49="","",IF(Mar!K49="",Apr!K49,Mar!K49+Apr!J49))</f>
        <v/>
      </c>
      <c r="L49" s="5"/>
      <c r="M49" s="44">
        <f t="shared" si="2"/>
        <v>0</v>
      </c>
      <c r="N49" s="44" t="str">
        <f ca="1">IF(B49="","",IF(Mar!N49="",Apr!M49,Mar!N49+Apr!M49))</f>
        <v/>
      </c>
      <c r="O49" s="5"/>
      <c r="P49" s="44">
        <f t="shared" si="3"/>
        <v>0</v>
      </c>
      <c r="Q49" s="44" t="str">
        <f ca="1">IF(B49="","",IF(Mar!Q49="",Apr!P49,Mar!Q49+Apr!P49))</f>
        <v/>
      </c>
      <c r="R49" s="5"/>
      <c r="S49" s="44">
        <f t="shared" si="4"/>
        <v>0</v>
      </c>
      <c r="T49" s="44" t="str">
        <f ca="1">IF(B49="","",IF(Mar!T49="",Apr!S49,Mar!T49+Apr!S49))</f>
        <v/>
      </c>
      <c r="U49" s="5"/>
      <c r="V49" s="44">
        <f t="shared" si="5"/>
        <v>0</v>
      </c>
      <c r="W49" s="44" t="str">
        <f ca="1">IF(B49="","",IF(Mar!W49="",Apr!V49,Mar!W49+Apr!V49))</f>
        <v/>
      </c>
      <c r="X49" s="5"/>
      <c r="Y49" s="5"/>
      <c r="Z49" s="5"/>
      <c r="AA49" s="5"/>
      <c r="AB49" s="18" t="e">
        <f t="shared" si="6"/>
        <v>#DIV/0!</v>
      </c>
    </row>
    <row r="50" spans="2:28" ht="15.75" customHeight="1">
      <c r="B50" s="121" t="str">
        <f ca="1">IF(Mar!B50="","",Mar!B50)</f>
        <v/>
      </c>
      <c r="C50" s="122" t="str">
        <f ca="1">IF(Mar!C50="","",Mar!C50)</f>
        <v/>
      </c>
      <c r="D50" s="115" t="str">
        <f ca="1">IF(B50="","",Mar!D50)</f>
        <v/>
      </c>
      <c r="E50" s="115" t="str">
        <f ca="1">IF(C50="","",Mar!E50)</f>
        <v/>
      </c>
      <c r="F50" s="5"/>
      <c r="G50" s="115" t="str">
        <f ca="1">IF(B50="","",Mar!G50)</f>
        <v/>
      </c>
      <c r="H50" s="34" t="str">
        <f t="shared" si="7"/>
        <v/>
      </c>
      <c r="I50" s="126"/>
      <c r="J50" s="44">
        <f t="shared" si="1"/>
        <v>0</v>
      </c>
      <c r="K50" s="44" t="str">
        <f ca="1">IF(B50="","",IF(Mar!K50="",Apr!K50,Mar!K50+Apr!J50))</f>
        <v/>
      </c>
      <c r="L50" s="5"/>
      <c r="M50" s="44">
        <f t="shared" si="2"/>
        <v>0</v>
      </c>
      <c r="N50" s="44" t="str">
        <f ca="1">IF(B50="","",IF(Mar!N50="",Apr!M50,Mar!N50+Apr!M50))</f>
        <v/>
      </c>
      <c r="O50" s="5"/>
      <c r="P50" s="44">
        <f t="shared" si="3"/>
        <v>0</v>
      </c>
      <c r="Q50" s="44" t="str">
        <f ca="1">IF(B50="","",IF(Mar!Q50="",Apr!P50,Mar!Q50+Apr!P50))</f>
        <v/>
      </c>
      <c r="R50" s="5"/>
      <c r="S50" s="44">
        <f t="shared" si="4"/>
        <v>0</v>
      </c>
      <c r="T50" s="44" t="str">
        <f ca="1">IF(B50="","",IF(Mar!T50="",Apr!S50,Mar!T50+Apr!S50))</f>
        <v/>
      </c>
      <c r="U50" s="5"/>
      <c r="V50" s="44">
        <f t="shared" si="5"/>
        <v>0</v>
      </c>
      <c r="W50" s="44" t="str">
        <f ca="1">IF(B50="","",IF(Mar!W50="",Apr!V50,Mar!W50+Apr!V50))</f>
        <v/>
      </c>
      <c r="X50" s="5"/>
      <c r="Y50" s="5"/>
      <c r="Z50" s="5"/>
      <c r="AA50" s="5"/>
      <c r="AB50" s="18" t="e">
        <f t="shared" si="6"/>
        <v>#DIV/0!</v>
      </c>
    </row>
    <row r="51" spans="2:28" ht="15.75" customHeight="1">
      <c r="B51" s="121" t="str">
        <f ca="1">IF(Mar!B51="","",Mar!B51)</f>
        <v/>
      </c>
      <c r="C51" s="122" t="str">
        <f ca="1">IF(Mar!C51="","",Mar!C51)</f>
        <v/>
      </c>
      <c r="D51" s="115" t="str">
        <f ca="1">IF(B51="","",Mar!D51)</f>
        <v/>
      </c>
      <c r="E51" s="115" t="str">
        <f ca="1">IF(C51="","",Mar!E51)</f>
        <v/>
      </c>
      <c r="F51" s="5"/>
      <c r="G51" s="115" t="str">
        <f ca="1">IF(B51="","",Mar!G51)</f>
        <v/>
      </c>
      <c r="H51" s="34" t="str">
        <f t="shared" si="7"/>
        <v/>
      </c>
      <c r="I51" s="126"/>
      <c r="J51" s="44">
        <f t="shared" si="1"/>
        <v>0</v>
      </c>
      <c r="K51" s="44" t="str">
        <f ca="1">IF(B51="","",IF(Mar!K51="",Apr!K51,Mar!K51+Apr!J51))</f>
        <v/>
      </c>
      <c r="L51" s="5"/>
      <c r="M51" s="44">
        <f t="shared" si="2"/>
        <v>0</v>
      </c>
      <c r="N51" s="44" t="str">
        <f ca="1">IF(B51="","",IF(Mar!N51="",Apr!M51,Mar!N51+Apr!M51))</f>
        <v/>
      </c>
      <c r="O51" s="5"/>
      <c r="P51" s="44">
        <f t="shared" si="3"/>
        <v>0</v>
      </c>
      <c r="Q51" s="44" t="str">
        <f ca="1">IF(B51="","",IF(Mar!Q51="",Apr!P51,Mar!Q51+Apr!P51))</f>
        <v/>
      </c>
      <c r="R51" s="5"/>
      <c r="S51" s="44">
        <f t="shared" si="4"/>
        <v>0</v>
      </c>
      <c r="T51" s="44" t="str">
        <f ca="1">IF(B51="","",IF(Mar!T51="",Apr!S51,Mar!T51+Apr!S51))</f>
        <v/>
      </c>
      <c r="U51" s="5"/>
      <c r="V51" s="44">
        <f t="shared" si="5"/>
        <v>0</v>
      </c>
      <c r="W51" s="44" t="str">
        <f ca="1">IF(B51="","",IF(Mar!W51="",Apr!V51,Mar!W51+Apr!V51))</f>
        <v/>
      </c>
      <c r="X51" s="5"/>
      <c r="Y51" s="5"/>
      <c r="Z51" s="5"/>
      <c r="AA51" s="5"/>
      <c r="AB51" s="18" t="e">
        <f t="shared" si="6"/>
        <v>#DIV/0!</v>
      </c>
    </row>
    <row r="52" spans="2:28" ht="15.75" customHeight="1">
      <c r="B52" s="121" t="str">
        <f ca="1">IF(Mar!B52="","",Mar!B52)</f>
        <v/>
      </c>
      <c r="C52" s="122" t="str">
        <f ca="1">IF(Mar!C52="","",Mar!C52)</f>
        <v/>
      </c>
      <c r="D52" s="115" t="str">
        <f ca="1">IF(B52="","",Mar!D52)</f>
        <v/>
      </c>
      <c r="E52" s="115" t="str">
        <f ca="1">IF(C52="","",Mar!E52)</f>
        <v/>
      </c>
      <c r="F52" s="5"/>
      <c r="G52" s="115" t="str">
        <f ca="1">IF(B52="","",Mar!G52)</f>
        <v/>
      </c>
      <c r="H52" s="34" t="str">
        <f t="shared" si="7"/>
        <v/>
      </c>
      <c r="I52" s="126"/>
      <c r="J52" s="44">
        <f t="shared" si="1"/>
        <v>0</v>
      </c>
      <c r="K52" s="44" t="str">
        <f ca="1">IF(B52="","",IF(Mar!K52="",Apr!K52,Mar!K52+Apr!J52))</f>
        <v/>
      </c>
      <c r="L52" s="5"/>
      <c r="M52" s="44">
        <f t="shared" si="2"/>
        <v>0</v>
      </c>
      <c r="N52" s="44" t="str">
        <f ca="1">IF(B52="","",IF(Mar!N52="",Apr!M52,Mar!N52+Apr!M52))</f>
        <v/>
      </c>
      <c r="O52" s="5"/>
      <c r="P52" s="44">
        <f t="shared" si="3"/>
        <v>0</v>
      </c>
      <c r="Q52" s="44" t="str">
        <f ca="1">IF(B52="","",IF(Mar!Q52="",Apr!P52,Mar!Q52+Apr!P52))</f>
        <v/>
      </c>
      <c r="R52" s="5"/>
      <c r="S52" s="44">
        <f t="shared" si="4"/>
        <v>0</v>
      </c>
      <c r="T52" s="44" t="str">
        <f ca="1">IF(B52="","",IF(Mar!T52="",Apr!S52,Mar!T52+Apr!S52))</f>
        <v/>
      </c>
      <c r="U52" s="5"/>
      <c r="V52" s="44">
        <f t="shared" si="5"/>
        <v>0</v>
      </c>
      <c r="W52" s="44" t="str">
        <f ca="1">IF(B52="","",IF(Mar!W52="",Apr!V52,Mar!W52+Apr!V52))</f>
        <v/>
      </c>
      <c r="X52" s="5"/>
      <c r="Y52" s="5"/>
      <c r="Z52" s="5"/>
      <c r="AA52" s="5"/>
      <c r="AB52" s="18" t="e">
        <f t="shared" si="6"/>
        <v>#DIV/0!</v>
      </c>
    </row>
    <row r="53" spans="2:28" ht="15.75" customHeight="1">
      <c r="B53" s="121" t="str">
        <f ca="1">IF(Mar!B53="","",Mar!B53)</f>
        <v/>
      </c>
      <c r="C53" s="122" t="str">
        <f ca="1">IF(Mar!C53="","",Mar!C53)</f>
        <v/>
      </c>
      <c r="D53" s="115" t="str">
        <f ca="1">IF(B53="","",Mar!D53)</f>
        <v/>
      </c>
      <c r="E53" s="115" t="str">
        <f ca="1">IF(C53="","",Mar!E53)</f>
        <v/>
      </c>
      <c r="F53" s="5"/>
      <c r="G53" s="115" t="str">
        <f ca="1">IF(B53="","",Mar!G53)</f>
        <v/>
      </c>
      <c r="H53" s="34" t="str">
        <f t="shared" si="7"/>
        <v/>
      </c>
      <c r="I53" s="126"/>
      <c r="J53" s="44">
        <f t="shared" si="1"/>
        <v>0</v>
      </c>
      <c r="K53" s="44" t="str">
        <f ca="1">IF(B53="","",IF(Mar!K53="",Apr!K53,Mar!K53+Apr!J53))</f>
        <v/>
      </c>
      <c r="L53" s="5"/>
      <c r="M53" s="44">
        <f t="shared" si="2"/>
        <v>0</v>
      </c>
      <c r="N53" s="44" t="str">
        <f ca="1">IF(B53="","",IF(Mar!N53="",Apr!M53,Mar!N53+Apr!M53))</f>
        <v/>
      </c>
      <c r="O53" s="5"/>
      <c r="P53" s="44">
        <f t="shared" si="3"/>
        <v>0</v>
      </c>
      <c r="Q53" s="44" t="str">
        <f ca="1">IF(B53="","",IF(Mar!Q53="",Apr!P53,Mar!Q53+Apr!P53))</f>
        <v/>
      </c>
      <c r="R53" s="5"/>
      <c r="S53" s="44">
        <f t="shared" si="4"/>
        <v>0</v>
      </c>
      <c r="T53" s="44" t="str">
        <f ca="1">IF(B53="","",IF(Mar!T53="",Apr!S53,Mar!T53+Apr!S53))</f>
        <v/>
      </c>
      <c r="U53" s="5"/>
      <c r="V53" s="44">
        <f t="shared" si="5"/>
        <v>0</v>
      </c>
      <c r="W53" s="44" t="str">
        <f ca="1">IF(B53="","",IF(Mar!W53="",Apr!V53,Mar!W53+Apr!V53))</f>
        <v/>
      </c>
      <c r="X53" s="5"/>
      <c r="Y53" s="5"/>
      <c r="Z53" s="5"/>
      <c r="AA53" s="5"/>
      <c r="AB53" s="18" t="e">
        <f t="shared" si="6"/>
        <v>#DIV/0!</v>
      </c>
    </row>
    <row r="54" spans="2:28" ht="15.75" customHeight="1">
      <c r="B54" s="121" t="str">
        <f ca="1">IF(Mar!B54="","",Mar!B54)</f>
        <v/>
      </c>
      <c r="C54" s="122" t="str">
        <f ca="1">IF(Mar!C54="","",Mar!C54)</f>
        <v/>
      </c>
      <c r="D54" s="115" t="str">
        <f ca="1">IF(B54="","",Mar!D54)</f>
        <v/>
      </c>
      <c r="E54" s="115" t="str">
        <f ca="1">IF(C54="","",Mar!E54)</f>
        <v/>
      </c>
      <c r="F54" s="5"/>
      <c r="G54" s="115" t="str">
        <f ca="1">IF(B54="","",Mar!G54)</f>
        <v/>
      </c>
      <c r="H54" s="34" t="str">
        <f t="shared" si="7"/>
        <v/>
      </c>
      <c r="I54" s="126"/>
      <c r="J54" s="44">
        <f t="shared" si="1"/>
        <v>0</v>
      </c>
      <c r="K54" s="44" t="str">
        <f ca="1">IF(B54="","",IF(Mar!K54="",Apr!K54,Mar!K54+Apr!J54))</f>
        <v/>
      </c>
      <c r="L54" s="5"/>
      <c r="M54" s="44">
        <f t="shared" si="2"/>
        <v>0</v>
      </c>
      <c r="N54" s="44" t="str">
        <f ca="1">IF(B54="","",IF(Mar!N54="",Apr!M54,Mar!N54+Apr!M54))</f>
        <v/>
      </c>
      <c r="O54" s="5"/>
      <c r="P54" s="44">
        <f t="shared" si="3"/>
        <v>0</v>
      </c>
      <c r="Q54" s="44" t="str">
        <f ca="1">IF(B54="","",IF(Mar!Q54="",Apr!P54,Mar!Q54+Apr!P54))</f>
        <v/>
      </c>
      <c r="R54" s="5"/>
      <c r="S54" s="44">
        <f t="shared" si="4"/>
        <v>0</v>
      </c>
      <c r="T54" s="44" t="str">
        <f ca="1">IF(B54="","",IF(Mar!T54="",Apr!S54,Mar!T54+Apr!S54))</f>
        <v/>
      </c>
      <c r="U54" s="5"/>
      <c r="V54" s="44">
        <f t="shared" si="5"/>
        <v>0</v>
      </c>
      <c r="W54" s="44" t="str">
        <f ca="1">IF(B54="","",IF(Mar!W54="",Apr!V54,Mar!W54+Apr!V54))</f>
        <v/>
      </c>
      <c r="X54" s="5"/>
      <c r="Y54" s="5"/>
      <c r="Z54" s="5"/>
      <c r="AA54" s="5"/>
      <c r="AB54" s="18" t="e">
        <f t="shared" si="6"/>
        <v>#DIV/0!</v>
      </c>
    </row>
    <row r="55" spans="2:28" ht="15.75" customHeight="1">
      <c r="B55" s="121" t="str">
        <f ca="1">IF(Mar!B55="","",Mar!B55)</f>
        <v/>
      </c>
      <c r="C55" s="122" t="str">
        <f ca="1">IF(Mar!C55="","",Mar!C55)</f>
        <v/>
      </c>
      <c r="D55" s="115" t="str">
        <f ca="1">IF(B55="","",Mar!D55)</f>
        <v/>
      </c>
      <c r="E55" s="115" t="str">
        <f ca="1">IF(C55="","",Mar!E55)</f>
        <v/>
      </c>
      <c r="F55" s="5"/>
      <c r="G55" s="115" t="str">
        <f ca="1">IF(B55="","",Mar!G55)</f>
        <v/>
      </c>
      <c r="H55" s="34" t="str">
        <f t="shared" si="7"/>
        <v/>
      </c>
      <c r="I55" s="126"/>
      <c r="J55" s="44">
        <f t="shared" si="1"/>
        <v>0</v>
      </c>
      <c r="K55" s="44" t="str">
        <f ca="1">IF(B55="","",IF(Mar!K55="",Apr!K55,Mar!K55+Apr!J55))</f>
        <v/>
      </c>
      <c r="L55" s="5"/>
      <c r="M55" s="44">
        <f t="shared" si="2"/>
        <v>0</v>
      </c>
      <c r="N55" s="44" t="str">
        <f ca="1">IF(B55="","",IF(Mar!N55="",Apr!M55,Mar!N55+Apr!M55))</f>
        <v/>
      </c>
      <c r="O55" s="5"/>
      <c r="P55" s="44">
        <f t="shared" si="3"/>
        <v>0</v>
      </c>
      <c r="Q55" s="44" t="str">
        <f ca="1">IF(B55="","",IF(Mar!Q55="",Apr!P55,Mar!Q55+Apr!P55))</f>
        <v/>
      </c>
      <c r="R55" s="5"/>
      <c r="S55" s="44">
        <f t="shared" si="4"/>
        <v>0</v>
      </c>
      <c r="T55" s="44" t="str">
        <f ca="1">IF(B55="","",IF(Mar!T55="",Apr!S55,Mar!T55+Apr!S55))</f>
        <v/>
      </c>
      <c r="U55" s="5"/>
      <c r="V55" s="44">
        <f t="shared" si="5"/>
        <v>0</v>
      </c>
      <c r="W55" s="44" t="str">
        <f ca="1">IF(B55="","",IF(Mar!W55="",Apr!V55,Mar!W55+Apr!V55))</f>
        <v/>
      </c>
      <c r="X55" s="5"/>
      <c r="Y55" s="5"/>
      <c r="Z55" s="5"/>
      <c r="AA55" s="5"/>
      <c r="AB55" s="18" t="e">
        <f t="shared" si="6"/>
        <v>#DIV/0!</v>
      </c>
    </row>
    <row r="56" spans="2:28" ht="15.75" customHeight="1">
      <c r="B56" s="121" t="str">
        <f ca="1">IF(Mar!B56="","",Mar!B56)</f>
        <v/>
      </c>
      <c r="C56" s="122" t="str">
        <f ca="1">IF(Mar!C56="","",Mar!C56)</f>
        <v/>
      </c>
      <c r="D56" s="115" t="str">
        <f ca="1">IF(B56="","",Mar!D56)</f>
        <v/>
      </c>
      <c r="E56" s="115" t="str">
        <f ca="1">IF(C56="","",Mar!E56)</f>
        <v/>
      </c>
      <c r="F56" s="5"/>
      <c r="G56" s="115" t="str">
        <f ca="1">IF(B56="","",Mar!G56)</f>
        <v/>
      </c>
      <c r="H56" s="34" t="str">
        <f t="shared" si="7"/>
        <v/>
      </c>
      <c r="I56" s="126"/>
      <c r="J56" s="44">
        <f t="shared" si="1"/>
        <v>0</v>
      </c>
      <c r="K56" s="44" t="str">
        <f ca="1">IF(B56="","",IF(Mar!K56="",Apr!K56,Mar!K56+Apr!J56))</f>
        <v/>
      </c>
      <c r="L56" s="5"/>
      <c r="M56" s="44">
        <f t="shared" si="2"/>
        <v>0</v>
      </c>
      <c r="N56" s="44" t="str">
        <f ca="1">IF(B56="","",IF(Mar!N56="",Apr!M56,Mar!N56+Apr!M56))</f>
        <v/>
      </c>
      <c r="O56" s="5"/>
      <c r="P56" s="44">
        <f t="shared" si="3"/>
        <v>0</v>
      </c>
      <c r="Q56" s="44" t="str">
        <f ca="1">IF(B56="","",IF(Mar!Q56="",Apr!P56,Mar!Q56+Apr!P56))</f>
        <v/>
      </c>
      <c r="R56" s="5"/>
      <c r="S56" s="44">
        <f t="shared" si="4"/>
        <v>0</v>
      </c>
      <c r="T56" s="44" t="str">
        <f ca="1">IF(B56="","",IF(Mar!T56="",Apr!S56,Mar!T56+Apr!S56))</f>
        <v/>
      </c>
      <c r="U56" s="5"/>
      <c r="V56" s="44">
        <f t="shared" si="5"/>
        <v>0</v>
      </c>
      <c r="W56" s="44" t="str">
        <f ca="1">IF(B56="","",IF(Mar!W56="",Apr!V56,Mar!W56+Apr!V56))</f>
        <v/>
      </c>
      <c r="X56" s="5"/>
      <c r="Y56" s="5"/>
      <c r="Z56" s="5"/>
      <c r="AA56" s="5"/>
      <c r="AB56" s="18" t="e">
        <f t="shared" si="6"/>
        <v>#DIV/0!</v>
      </c>
    </row>
    <row r="57" spans="2:28" ht="15.75" customHeight="1">
      <c r="B57" s="121" t="str">
        <f ca="1">IF(Mar!B57="","",Mar!B57)</f>
        <v/>
      </c>
      <c r="C57" s="122" t="str">
        <f ca="1">IF(Mar!C57="","",Mar!C57)</f>
        <v/>
      </c>
      <c r="D57" s="115" t="str">
        <f ca="1">IF(B57="","",Mar!D57)</f>
        <v/>
      </c>
      <c r="E57" s="115" t="str">
        <f ca="1">IF(C57="","",Mar!E57)</f>
        <v/>
      </c>
      <c r="F57" s="5"/>
      <c r="G57" s="115" t="str">
        <f ca="1">IF(B57="","",Mar!G57)</f>
        <v/>
      </c>
      <c r="H57" s="34" t="str">
        <f t="shared" si="7"/>
        <v/>
      </c>
      <c r="I57" s="126"/>
      <c r="J57" s="44">
        <f t="shared" si="1"/>
        <v>0</v>
      </c>
      <c r="K57" s="44" t="str">
        <f ca="1">IF(B57="","",IF(Mar!K57="",Apr!K57,Mar!K57+Apr!J57))</f>
        <v/>
      </c>
      <c r="L57" s="5"/>
      <c r="M57" s="44">
        <f t="shared" si="2"/>
        <v>0</v>
      </c>
      <c r="N57" s="44" t="str">
        <f ca="1">IF(B57="","",IF(Mar!N57="",Apr!M57,Mar!N57+Apr!M57))</f>
        <v/>
      </c>
      <c r="O57" s="5"/>
      <c r="P57" s="44">
        <f t="shared" si="3"/>
        <v>0</v>
      </c>
      <c r="Q57" s="44" t="str">
        <f ca="1">IF(B57="","",IF(Mar!Q57="",Apr!P57,Mar!Q57+Apr!P57))</f>
        <v/>
      </c>
      <c r="R57" s="5"/>
      <c r="S57" s="44">
        <f t="shared" si="4"/>
        <v>0</v>
      </c>
      <c r="T57" s="44" t="str">
        <f ca="1">IF(B57="","",IF(Mar!T57="",Apr!S57,Mar!T57+Apr!S57))</f>
        <v/>
      </c>
      <c r="U57" s="5"/>
      <c r="V57" s="44">
        <f t="shared" si="5"/>
        <v>0</v>
      </c>
      <c r="W57" s="44" t="str">
        <f ca="1">IF(B57="","",IF(Mar!W57="",Apr!V57,Mar!W57+Apr!V57))</f>
        <v/>
      </c>
      <c r="X57" s="5"/>
      <c r="Y57" s="5"/>
      <c r="Z57" s="5"/>
      <c r="AA57" s="5"/>
      <c r="AB57" s="18" t="e">
        <f t="shared" si="6"/>
        <v>#DIV/0!</v>
      </c>
    </row>
    <row r="58" spans="2:28" ht="15.75" customHeight="1">
      <c r="B58" s="121" t="str">
        <f ca="1">IF(Mar!B58="","",Mar!B58)</f>
        <v/>
      </c>
      <c r="C58" s="122" t="str">
        <f ca="1">IF(Mar!C58="","",Mar!C58)</f>
        <v/>
      </c>
      <c r="D58" s="115" t="str">
        <f ca="1">IF(B58="","",Mar!D58)</f>
        <v/>
      </c>
      <c r="E58" s="115" t="str">
        <f ca="1">IF(C58="","",Mar!E58)</f>
        <v/>
      </c>
      <c r="F58" s="5"/>
      <c r="G58" s="115" t="str">
        <f ca="1">IF(B58="","",Mar!G58)</f>
        <v/>
      </c>
      <c r="H58" s="34" t="str">
        <f t="shared" si="7"/>
        <v/>
      </c>
      <c r="I58" s="126"/>
      <c r="J58" s="44">
        <f t="shared" si="1"/>
        <v>0</v>
      </c>
      <c r="K58" s="44" t="str">
        <f ca="1">IF(B58="","",IF(Mar!K58="",Apr!K58,Mar!K58+Apr!J58))</f>
        <v/>
      </c>
      <c r="L58" s="5"/>
      <c r="M58" s="44">
        <f t="shared" si="2"/>
        <v>0</v>
      </c>
      <c r="N58" s="44" t="str">
        <f ca="1">IF(B58="","",IF(Mar!N58="",Apr!M58,Mar!N58+Apr!M58))</f>
        <v/>
      </c>
      <c r="O58" s="5"/>
      <c r="P58" s="44">
        <f t="shared" si="3"/>
        <v>0</v>
      </c>
      <c r="Q58" s="44" t="str">
        <f ca="1">IF(B58="","",IF(Mar!Q58="",Apr!P58,Mar!Q58+Apr!P58))</f>
        <v/>
      </c>
      <c r="R58" s="5"/>
      <c r="S58" s="44">
        <f t="shared" si="4"/>
        <v>0</v>
      </c>
      <c r="T58" s="44" t="str">
        <f ca="1">IF(B58="","",IF(Mar!T58="",Apr!S58,Mar!T58+Apr!S58))</f>
        <v/>
      </c>
      <c r="U58" s="5"/>
      <c r="V58" s="44">
        <f t="shared" si="5"/>
        <v>0</v>
      </c>
      <c r="W58" s="44" t="str">
        <f ca="1">IF(B58="","",IF(Mar!W58="",Apr!V58,Mar!W58+Apr!V58))</f>
        <v/>
      </c>
      <c r="X58" s="5"/>
      <c r="Y58" s="5"/>
      <c r="Z58" s="5"/>
      <c r="AA58" s="5"/>
      <c r="AB58" s="18" t="e">
        <f t="shared" si="6"/>
        <v>#DIV/0!</v>
      </c>
    </row>
    <row r="59" spans="2:28" ht="15.75" customHeight="1">
      <c r="B59" s="121" t="str">
        <f ca="1">IF(Mar!B59="","",Mar!B59)</f>
        <v/>
      </c>
      <c r="C59" s="122" t="str">
        <f ca="1">IF(Mar!C59="","",Mar!C59)</f>
        <v/>
      </c>
      <c r="D59" s="115" t="str">
        <f ca="1">IF(B59="","",Mar!D59)</f>
        <v/>
      </c>
      <c r="E59" s="115" t="str">
        <f ca="1">IF(C59="","",Mar!E59)</f>
        <v/>
      </c>
      <c r="F59" s="5"/>
      <c r="G59" s="115" t="str">
        <f ca="1">IF(B59="","",Mar!G59)</f>
        <v/>
      </c>
      <c r="H59" s="34" t="str">
        <f t="shared" si="7"/>
        <v/>
      </c>
      <c r="I59" s="126"/>
      <c r="J59" s="44">
        <f t="shared" si="1"/>
        <v>0</v>
      </c>
      <c r="K59" s="44" t="str">
        <f ca="1">IF(B59="","",IF(Mar!K59="",Apr!K59,Mar!K59+Apr!J59))</f>
        <v/>
      </c>
      <c r="L59" s="5"/>
      <c r="M59" s="44">
        <f t="shared" si="2"/>
        <v>0</v>
      </c>
      <c r="N59" s="44" t="str">
        <f ca="1">IF(B59="","",IF(Mar!N59="",Apr!M59,Mar!N59+Apr!M59))</f>
        <v/>
      </c>
      <c r="O59" s="5"/>
      <c r="P59" s="44">
        <f t="shared" si="3"/>
        <v>0</v>
      </c>
      <c r="Q59" s="44" t="str">
        <f ca="1">IF(B59="","",IF(Mar!Q59="",Apr!P59,Mar!Q59+Apr!P59))</f>
        <v/>
      </c>
      <c r="R59" s="5"/>
      <c r="S59" s="44">
        <f t="shared" si="4"/>
        <v>0</v>
      </c>
      <c r="T59" s="44" t="str">
        <f ca="1">IF(B59="","",IF(Mar!T59="",Apr!S59,Mar!T59+Apr!S59))</f>
        <v/>
      </c>
      <c r="U59" s="5"/>
      <c r="V59" s="44">
        <f t="shared" si="5"/>
        <v>0</v>
      </c>
      <c r="W59" s="44" t="str">
        <f ca="1">IF(B59="","",IF(Mar!W59="",Apr!V59,Mar!W59+Apr!V59))</f>
        <v/>
      </c>
      <c r="X59" s="5"/>
      <c r="Y59" s="5"/>
      <c r="Z59" s="5"/>
      <c r="AA59" s="5"/>
      <c r="AB59" s="18" t="e">
        <f t="shared" si="6"/>
        <v>#DIV/0!</v>
      </c>
    </row>
    <row r="60" spans="2:28" ht="15.75" customHeight="1">
      <c r="B60" s="121" t="str">
        <f ca="1">IF(Mar!B60="","",Mar!B60)</f>
        <v/>
      </c>
      <c r="C60" s="122" t="str">
        <f ca="1">IF(Mar!C60="","",Mar!C60)</f>
        <v/>
      </c>
      <c r="D60" s="115" t="str">
        <f ca="1">IF(B60="","",Mar!D60)</f>
        <v/>
      </c>
      <c r="E60" s="115" t="str">
        <f ca="1">IF(C60="","",Mar!E60)</f>
        <v/>
      </c>
      <c r="F60" s="5"/>
      <c r="G60" s="115" t="str">
        <f ca="1">IF(B60="","",Mar!G60)</f>
        <v/>
      </c>
      <c r="H60" s="34" t="str">
        <f t="shared" si="7"/>
        <v/>
      </c>
      <c r="I60" s="126"/>
      <c r="J60" s="44">
        <f t="shared" si="1"/>
        <v>0</v>
      </c>
      <c r="K60" s="44" t="str">
        <f ca="1">IF(B60="","",IF(Mar!K60="",Apr!K60,Mar!K60+Apr!J60))</f>
        <v/>
      </c>
      <c r="L60" s="5"/>
      <c r="M60" s="44">
        <f t="shared" si="2"/>
        <v>0</v>
      </c>
      <c r="N60" s="44" t="str">
        <f ca="1">IF(B60="","",IF(Mar!N60="",Apr!M60,Mar!N60+Apr!M60))</f>
        <v/>
      </c>
      <c r="O60" s="5"/>
      <c r="P60" s="44">
        <f t="shared" si="3"/>
        <v>0</v>
      </c>
      <c r="Q60" s="44" t="str">
        <f ca="1">IF(B60="","",IF(Mar!Q60="",Apr!P60,Mar!Q60+Apr!P60))</f>
        <v/>
      </c>
      <c r="R60" s="5"/>
      <c r="S60" s="44">
        <f t="shared" si="4"/>
        <v>0</v>
      </c>
      <c r="T60" s="44" t="str">
        <f ca="1">IF(B60="","",IF(Mar!T60="",Apr!S60,Mar!T60+Apr!S60))</f>
        <v/>
      </c>
      <c r="U60" s="5"/>
      <c r="V60" s="44">
        <f t="shared" si="5"/>
        <v>0</v>
      </c>
      <c r="W60" s="44" t="str">
        <f ca="1">IF(B60="","",IF(Mar!W60="",Apr!V60,Mar!W60+Apr!V60))</f>
        <v/>
      </c>
      <c r="X60" s="5"/>
      <c r="Y60" s="5"/>
      <c r="Z60" s="5"/>
      <c r="AA60" s="5"/>
      <c r="AB60" s="18" t="e">
        <f t="shared" si="6"/>
        <v>#DIV/0!</v>
      </c>
    </row>
    <row r="61" spans="2:28" ht="15.75" customHeight="1">
      <c r="B61" s="121" t="str">
        <f ca="1">IF(Mar!B61="","",Mar!B61)</f>
        <v/>
      </c>
      <c r="C61" s="122" t="str">
        <f ca="1">IF(Mar!C61="","",Mar!C61)</f>
        <v/>
      </c>
      <c r="D61" s="115" t="str">
        <f ca="1">IF(B61="","",Mar!D61)</f>
        <v/>
      </c>
      <c r="E61" s="115" t="str">
        <f ca="1">IF(C61="","",Mar!E61)</f>
        <v/>
      </c>
      <c r="F61" s="5"/>
      <c r="G61" s="115" t="str">
        <f ca="1">IF(B61="","",Mar!G61)</f>
        <v/>
      </c>
      <c r="H61" s="34" t="str">
        <f t="shared" si="7"/>
        <v/>
      </c>
      <c r="I61" s="126"/>
      <c r="J61" s="44">
        <f t="shared" si="1"/>
        <v>0</v>
      </c>
      <c r="K61" s="44" t="str">
        <f ca="1">IF(B61="","",IF(Mar!K61="",Apr!K61,Mar!K61+Apr!J61))</f>
        <v/>
      </c>
      <c r="L61" s="5"/>
      <c r="M61" s="44">
        <f t="shared" si="2"/>
        <v>0</v>
      </c>
      <c r="N61" s="44" t="str">
        <f ca="1">IF(B61="","",IF(Mar!N61="",Apr!M61,Mar!N61+Apr!M61))</f>
        <v/>
      </c>
      <c r="O61" s="5"/>
      <c r="P61" s="44">
        <f t="shared" si="3"/>
        <v>0</v>
      </c>
      <c r="Q61" s="44" t="str">
        <f ca="1">IF(B61="","",IF(Mar!Q61="",Apr!P61,Mar!Q61+Apr!P61))</f>
        <v/>
      </c>
      <c r="R61" s="5"/>
      <c r="S61" s="44">
        <f t="shared" si="4"/>
        <v>0</v>
      </c>
      <c r="T61" s="44" t="str">
        <f ca="1">IF(B61="","",IF(Mar!T61="",Apr!S61,Mar!T61+Apr!S61))</f>
        <v/>
      </c>
      <c r="U61" s="5"/>
      <c r="V61" s="44">
        <f t="shared" si="5"/>
        <v>0</v>
      </c>
      <c r="W61" s="44" t="str">
        <f ca="1">IF(B61="","",IF(Mar!W61="",Apr!V61,Mar!W61+Apr!V61))</f>
        <v/>
      </c>
      <c r="X61" s="5"/>
      <c r="Y61" s="5"/>
      <c r="Z61" s="5"/>
      <c r="AA61" s="5"/>
      <c r="AB61" s="18" t="e">
        <f t="shared" si="6"/>
        <v>#DIV/0!</v>
      </c>
    </row>
    <row r="62" spans="2:28" ht="15.75" customHeight="1">
      <c r="B62" s="121" t="str">
        <f ca="1">IF(Mar!B62="","",Mar!B62)</f>
        <v/>
      </c>
      <c r="C62" s="122" t="str">
        <f ca="1">IF(Mar!C62="","",Mar!C62)</f>
        <v/>
      </c>
      <c r="D62" s="115" t="str">
        <f ca="1">IF(B62="","",Mar!D62)</f>
        <v/>
      </c>
      <c r="E62" s="115" t="str">
        <f ca="1">IF(C62="","",Mar!E62)</f>
        <v/>
      </c>
      <c r="F62" s="5"/>
      <c r="G62" s="115" t="str">
        <f ca="1">IF(B62="","",Mar!G62)</f>
        <v/>
      </c>
      <c r="H62" s="34" t="str">
        <f t="shared" si="7"/>
        <v/>
      </c>
      <c r="I62" s="126"/>
      <c r="J62" s="44">
        <f t="shared" si="1"/>
        <v>0</v>
      </c>
      <c r="K62" s="44" t="str">
        <f ca="1">IF(B62="","",IF(Mar!K62="",Apr!K62,Mar!K62+Apr!J62))</f>
        <v/>
      </c>
      <c r="L62" s="5"/>
      <c r="M62" s="44">
        <f t="shared" si="2"/>
        <v>0</v>
      </c>
      <c r="N62" s="44" t="str">
        <f ca="1">IF(B62="","",IF(Mar!N62="",Apr!M62,Mar!N62+Apr!M62))</f>
        <v/>
      </c>
      <c r="O62" s="5"/>
      <c r="P62" s="44">
        <f t="shared" si="3"/>
        <v>0</v>
      </c>
      <c r="Q62" s="44" t="str">
        <f ca="1">IF(B62="","",IF(Mar!Q62="",Apr!P62,Mar!Q62+Apr!P62))</f>
        <v/>
      </c>
      <c r="R62" s="5"/>
      <c r="S62" s="44">
        <f t="shared" si="4"/>
        <v>0</v>
      </c>
      <c r="T62" s="44" t="str">
        <f ca="1">IF(B62="","",IF(Mar!T62="",Apr!S62,Mar!T62+Apr!S62))</f>
        <v/>
      </c>
      <c r="U62" s="5"/>
      <c r="V62" s="44">
        <f t="shared" si="5"/>
        <v>0</v>
      </c>
      <c r="W62" s="44" t="str">
        <f ca="1">IF(B62="","",IF(Mar!W62="",Apr!V62,Mar!W62+Apr!V62))</f>
        <v/>
      </c>
      <c r="X62" s="5"/>
      <c r="Y62" s="5"/>
      <c r="Z62" s="5"/>
      <c r="AA62" s="5"/>
      <c r="AB62" s="18" t="e">
        <f t="shared" si="6"/>
        <v>#DIV/0!</v>
      </c>
    </row>
    <row r="63" spans="2:28" ht="15.75" customHeight="1">
      <c r="B63" s="121" t="str">
        <f ca="1">IF(Mar!B63="","",Mar!B63)</f>
        <v/>
      </c>
      <c r="C63" s="122" t="str">
        <f ca="1">IF(Mar!C63="","",Mar!C63)</f>
        <v/>
      </c>
      <c r="D63" s="115" t="str">
        <f ca="1">IF(B63="","",Mar!D63)</f>
        <v/>
      </c>
      <c r="E63" s="115" t="str">
        <f ca="1">IF(C63="","",Mar!E63)</f>
        <v/>
      </c>
      <c r="F63" s="5"/>
      <c r="G63" s="115" t="str">
        <f ca="1">IF(B63="","",Mar!G63)</f>
        <v/>
      </c>
      <c r="H63" s="34" t="str">
        <f t="shared" si="7"/>
        <v/>
      </c>
      <c r="I63" s="126"/>
      <c r="J63" s="44">
        <f t="shared" si="1"/>
        <v>0</v>
      </c>
      <c r="K63" s="44" t="str">
        <f ca="1">IF(B63="","",IF(Mar!K63="",Apr!K63,Mar!K63+Apr!J63))</f>
        <v/>
      </c>
      <c r="L63" s="5"/>
      <c r="M63" s="44">
        <f t="shared" si="2"/>
        <v>0</v>
      </c>
      <c r="N63" s="44" t="str">
        <f ca="1">IF(B63="","",IF(Mar!N63="",Apr!M63,Mar!N63+Apr!M63))</f>
        <v/>
      </c>
      <c r="O63" s="5"/>
      <c r="P63" s="44">
        <f t="shared" si="3"/>
        <v>0</v>
      </c>
      <c r="Q63" s="44" t="str">
        <f ca="1">IF(B63="","",IF(Mar!Q63="",Apr!P63,Mar!Q63+Apr!P63))</f>
        <v/>
      </c>
      <c r="R63" s="5"/>
      <c r="S63" s="44">
        <f t="shared" si="4"/>
        <v>0</v>
      </c>
      <c r="T63" s="44" t="str">
        <f ca="1">IF(B63="","",IF(Mar!T63="",Apr!S63,Mar!T63+Apr!S63))</f>
        <v/>
      </c>
      <c r="U63" s="5"/>
      <c r="V63" s="44">
        <f t="shared" si="5"/>
        <v>0</v>
      </c>
      <c r="W63" s="44" t="str">
        <f ca="1">IF(B63="","",IF(Mar!W63="",Apr!V63,Mar!W63+Apr!V63))</f>
        <v/>
      </c>
      <c r="X63" s="5"/>
      <c r="Y63" s="5"/>
      <c r="Z63" s="5"/>
      <c r="AA63" s="5"/>
      <c r="AB63" s="18" t="e">
        <f t="shared" si="6"/>
        <v>#DIV/0!</v>
      </c>
    </row>
    <row r="64" spans="2:28" ht="15.75" customHeight="1">
      <c r="B64" s="121" t="str">
        <f ca="1">IF(Mar!B64="","",Mar!B64)</f>
        <v/>
      </c>
      <c r="C64" s="122" t="str">
        <f ca="1">IF(Mar!C64="","",Mar!C64)</f>
        <v/>
      </c>
      <c r="D64" s="115" t="str">
        <f ca="1">IF(B64="","",Mar!D64)</f>
        <v/>
      </c>
      <c r="E64" s="115" t="str">
        <f ca="1">IF(C64="","",Mar!E64)</f>
        <v/>
      </c>
      <c r="F64" s="5"/>
      <c r="G64" s="115" t="str">
        <f ca="1">IF(B64="","",Mar!G64)</f>
        <v/>
      </c>
      <c r="H64" s="34" t="str">
        <f t="shared" si="7"/>
        <v/>
      </c>
      <c r="I64" s="126"/>
      <c r="J64" s="44">
        <f t="shared" si="1"/>
        <v>0</v>
      </c>
      <c r="K64" s="44" t="str">
        <f ca="1">IF(B64="","",IF(Mar!K64="",Apr!K64,Mar!K64+Apr!J64))</f>
        <v/>
      </c>
      <c r="L64" s="5"/>
      <c r="M64" s="44">
        <f t="shared" si="2"/>
        <v>0</v>
      </c>
      <c r="N64" s="44" t="str">
        <f ca="1">IF(B64="","",IF(Mar!N64="",Apr!M64,Mar!N64+Apr!M64))</f>
        <v/>
      </c>
      <c r="O64" s="5"/>
      <c r="P64" s="44">
        <f t="shared" si="3"/>
        <v>0</v>
      </c>
      <c r="Q64" s="44" t="str">
        <f ca="1">IF(B64="","",IF(Mar!Q64="",Apr!P64,Mar!Q64+Apr!P64))</f>
        <v/>
      </c>
      <c r="R64" s="5"/>
      <c r="S64" s="44">
        <f t="shared" si="4"/>
        <v>0</v>
      </c>
      <c r="T64" s="44" t="str">
        <f ca="1">IF(B64="","",IF(Mar!T64="",Apr!S64,Mar!T64+Apr!S64))</f>
        <v/>
      </c>
      <c r="U64" s="5"/>
      <c r="V64" s="44">
        <f t="shared" si="5"/>
        <v>0</v>
      </c>
      <c r="W64" s="44" t="str">
        <f ca="1">IF(B64="","",IF(Mar!W64="",Apr!V64,Mar!W64+Apr!V64))</f>
        <v/>
      </c>
      <c r="X64" s="5"/>
      <c r="Y64" s="5"/>
      <c r="Z64" s="5"/>
      <c r="AA64" s="5"/>
      <c r="AB64" s="18" t="e">
        <f t="shared" si="6"/>
        <v>#DIV/0!</v>
      </c>
    </row>
    <row r="65" spans="2:28" ht="15.75" customHeight="1">
      <c r="B65" s="121" t="str">
        <f ca="1">IF(Mar!B65="","",Mar!B65)</f>
        <v/>
      </c>
      <c r="C65" s="122" t="str">
        <f ca="1">IF(Mar!C65="","",Mar!C65)</f>
        <v/>
      </c>
      <c r="D65" s="115" t="str">
        <f ca="1">IF(B65="","",Mar!D65)</f>
        <v/>
      </c>
      <c r="E65" s="115" t="str">
        <f ca="1">IF(C65="","",Mar!E65)</f>
        <v/>
      </c>
      <c r="F65" s="5"/>
      <c r="G65" s="115" t="str">
        <f ca="1">IF(B65="","",Mar!G65)</f>
        <v/>
      </c>
      <c r="H65" s="34" t="str">
        <f t="shared" si="7"/>
        <v/>
      </c>
      <c r="I65" s="126"/>
      <c r="J65" s="44">
        <f t="shared" si="1"/>
        <v>0</v>
      </c>
      <c r="K65" s="44" t="str">
        <f ca="1">IF(B65="","",IF(Mar!K65="",Apr!K65,Mar!K65+Apr!J65))</f>
        <v/>
      </c>
      <c r="L65" s="5"/>
      <c r="M65" s="44">
        <f t="shared" si="2"/>
        <v>0</v>
      </c>
      <c r="N65" s="44" t="str">
        <f ca="1">IF(B65="","",IF(Mar!N65="",Apr!M65,Mar!N65+Apr!M65))</f>
        <v/>
      </c>
      <c r="O65" s="5"/>
      <c r="P65" s="44">
        <f t="shared" si="3"/>
        <v>0</v>
      </c>
      <c r="Q65" s="44" t="str">
        <f ca="1">IF(B65="","",IF(Mar!Q65="",Apr!P65,Mar!Q65+Apr!P65))</f>
        <v/>
      </c>
      <c r="R65" s="5"/>
      <c r="S65" s="44">
        <f t="shared" si="4"/>
        <v>0</v>
      </c>
      <c r="T65" s="44" t="str">
        <f ca="1">IF(B65="","",IF(Mar!T65="",Apr!S65,Mar!T65+Apr!S65))</f>
        <v/>
      </c>
      <c r="U65" s="5"/>
      <c r="V65" s="44">
        <f t="shared" si="5"/>
        <v>0</v>
      </c>
      <c r="W65" s="44" t="str">
        <f ca="1">IF(B65="","",IF(Mar!W65="",Apr!V65,Mar!W65+Apr!V65))</f>
        <v/>
      </c>
      <c r="X65" s="5"/>
      <c r="Y65" s="5"/>
      <c r="Z65" s="5"/>
      <c r="AA65" s="5"/>
      <c r="AB65" s="18" t="e">
        <f t="shared" si="6"/>
        <v>#DIV/0!</v>
      </c>
    </row>
    <row r="66" spans="2:28" ht="15.75" customHeight="1">
      <c r="B66" s="121" t="str">
        <f ca="1">IF(Mar!B66="","",Mar!B66)</f>
        <v/>
      </c>
      <c r="C66" s="122" t="str">
        <f ca="1">IF(Mar!C66="","",Mar!C66)</f>
        <v/>
      </c>
      <c r="D66" s="115" t="str">
        <f ca="1">IF(B66="","",Mar!D66)</f>
        <v/>
      </c>
      <c r="E66" s="115" t="str">
        <f ca="1">IF(C66="","",Mar!E66)</f>
        <v/>
      </c>
      <c r="F66" s="5"/>
      <c r="G66" s="115" t="str">
        <f ca="1">IF(B66="","",Mar!G66)</f>
        <v/>
      </c>
      <c r="H66" s="34" t="str">
        <f t="shared" si="7"/>
        <v/>
      </c>
      <c r="I66" s="126"/>
      <c r="J66" s="44">
        <f t="shared" si="1"/>
        <v>0</v>
      </c>
      <c r="K66" s="44" t="str">
        <f ca="1">IF(B66="","",IF(Mar!K66="",Apr!K66,Mar!K66+Apr!J66))</f>
        <v/>
      </c>
      <c r="L66" s="5"/>
      <c r="M66" s="44">
        <f t="shared" si="2"/>
        <v>0</v>
      </c>
      <c r="N66" s="44" t="str">
        <f ca="1">IF(B66="","",IF(Mar!N66="",Apr!M66,Mar!N66+Apr!M66))</f>
        <v/>
      </c>
      <c r="O66" s="5"/>
      <c r="P66" s="44">
        <f t="shared" si="3"/>
        <v>0</v>
      </c>
      <c r="Q66" s="44" t="str">
        <f ca="1">IF(B66="","",IF(Mar!Q66="",Apr!P66,Mar!Q66+Apr!P66))</f>
        <v/>
      </c>
      <c r="R66" s="5"/>
      <c r="S66" s="44">
        <f t="shared" si="4"/>
        <v>0</v>
      </c>
      <c r="T66" s="44" t="str">
        <f ca="1">IF(B66="","",IF(Mar!T66="",Apr!S66,Mar!T66+Apr!S66))</f>
        <v/>
      </c>
      <c r="U66" s="5"/>
      <c r="V66" s="44">
        <f t="shared" si="5"/>
        <v>0</v>
      </c>
      <c r="W66" s="44" t="str">
        <f ca="1">IF(B66="","",IF(Mar!W66="",Apr!V66,Mar!W66+Apr!V66))</f>
        <v/>
      </c>
      <c r="X66" s="5"/>
      <c r="Y66" s="5"/>
      <c r="Z66" s="5"/>
      <c r="AA66" s="5"/>
      <c r="AB66" s="18" t="e">
        <f t="shared" si="6"/>
        <v>#DIV/0!</v>
      </c>
    </row>
    <row r="67" spans="2:28" ht="15.75" customHeight="1">
      <c r="B67" s="121" t="str">
        <f ca="1">IF(Mar!B67="","",Mar!B67)</f>
        <v/>
      </c>
      <c r="C67" s="122" t="str">
        <f ca="1">IF(Mar!C67="","",Mar!C67)</f>
        <v/>
      </c>
      <c r="D67" s="115" t="str">
        <f ca="1">IF(B67="","",Mar!D67)</f>
        <v/>
      </c>
      <c r="E67" s="115" t="str">
        <f ca="1">IF(C67="","",Mar!E67)</f>
        <v/>
      </c>
      <c r="F67" s="5"/>
      <c r="G67" s="115" t="str">
        <f ca="1">IF(B67="","",Mar!G67)</f>
        <v/>
      </c>
      <c r="H67" s="34" t="str">
        <f t="shared" si="7"/>
        <v/>
      </c>
      <c r="I67" s="126"/>
      <c r="J67" s="44">
        <f t="shared" si="1"/>
        <v>0</v>
      </c>
      <c r="K67" s="44" t="str">
        <f ca="1">IF(B67="","",IF(Mar!K67="",Apr!K67,Mar!K67+Apr!J67))</f>
        <v/>
      </c>
      <c r="L67" s="5"/>
      <c r="M67" s="44">
        <f t="shared" si="2"/>
        <v>0</v>
      </c>
      <c r="N67" s="44" t="str">
        <f ca="1">IF(B67="","",IF(Mar!N67="",Apr!M67,Mar!N67+Apr!M67))</f>
        <v/>
      </c>
      <c r="O67" s="5"/>
      <c r="P67" s="44">
        <f t="shared" si="3"/>
        <v>0</v>
      </c>
      <c r="Q67" s="44" t="str">
        <f ca="1">IF(B67="","",IF(Mar!Q67="",Apr!P67,Mar!Q67+Apr!P67))</f>
        <v/>
      </c>
      <c r="R67" s="5"/>
      <c r="S67" s="44">
        <f t="shared" si="4"/>
        <v>0</v>
      </c>
      <c r="T67" s="44" t="str">
        <f ca="1">IF(B67="","",IF(Mar!T67="",Apr!S67,Mar!T67+Apr!S67))</f>
        <v/>
      </c>
      <c r="U67" s="5"/>
      <c r="V67" s="44">
        <f t="shared" si="5"/>
        <v>0</v>
      </c>
      <c r="W67" s="44" t="str">
        <f ca="1">IF(B67="","",IF(Mar!W67="",Apr!V67,Mar!W67+Apr!V67))</f>
        <v/>
      </c>
      <c r="X67" s="5"/>
      <c r="Y67" s="5"/>
      <c r="Z67" s="5"/>
      <c r="AA67" s="5"/>
      <c r="AB67" s="18" t="e">
        <f t="shared" si="6"/>
        <v>#DIV/0!</v>
      </c>
    </row>
    <row r="68" spans="2:28" ht="15.75" customHeight="1">
      <c r="B68" s="121" t="str">
        <f ca="1">IF(Mar!B68="","",Mar!B68)</f>
        <v/>
      </c>
      <c r="C68" s="122" t="str">
        <f ca="1">IF(Mar!C68="","",Mar!C68)</f>
        <v/>
      </c>
      <c r="D68" s="115" t="str">
        <f ca="1">IF(B68="","",Mar!D68)</f>
        <v/>
      </c>
      <c r="E68" s="115" t="str">
        <f ca="1">IF(C68="","",Mar!E68)</f>
        <v/>
      </c>
      <c r="F68" s="5"/>
      <c r="G68" s="115" t="str">
        <f ca="1">IF(B68="","",Mar!G68)</f>
        <v/>
      </c>
      <c r="H68" s="34" t="str">
        <f t="shared" si="7"/>
        <v/>
      </c>
      <c r="I68" s="126"/>
      <c r="J68" s="44">
        <f t="shared" si="1"/>
        <v>0</v>
      </c>
      <c r="K68" s="44" t="str">
        <f ca="1">IF(B68="","",IF(Mar!K68="",Apr!K68,Mar!K68+Apr!J68))</f>
        <v/>
      </c>
      <c r="L68" s="5"/>
      <c r="M68" s="44">
        <f t="shared" si="2"/>
        <v>0</v>
      </c>
      <c r="N68" s="44" t="str">
        <f ca="1">IF(B68="","",IF(Mar!N68="",Apr!M68,Mar!N68+Apr!M68))</f>
        <v/>
      </c>
      <c r="O68" s="5"/>
      <c r="P68" s="44">
        <f t="shared" si="3"/>
        <v>0</v>
      </c>
      <c r="Q68" s="44" t="str">
        <f ca="1">IF(B68="","",IF(Mar!Q68="",Apr!P68,Mar!Q68+Apr!P68))</f>
        <v/>
      </c>
      <c r="R68" s="5"/>
      <c r="S68" s="44">
        <f t="shared" si="4"/>
        <v>0</v>
      </c>
      <c r="T68" s="44" t="str">
        <f ca="1">IF(B68="","",IF(Mar!T68="",Apr!S68,Mar!T68+Apr!S68))</f>
        <v/>
      </c>
      <c r="U68" s="5"/>
      <c r="V68" s="44">
        <f t="shared" si="5"/>
        <v>0</v>
      </c>
      <c r="W68" s="44" t="str">
        <f ca="1">IF(B68="","",IF(Mar!W68="",Apr!V68,Mar!W68+Apr!V68))</f>
        <v/>
      </c>
      <c r="X68" s="5"/>
      <c r="Y68" s="5"/>
      <c r="Z68" s="5"/>
      <c r="AA68" s="5"/>
      <c r="AB68" s="18" t="e">
        <f t="shared" si="6"/>
        <v>#DIV/0!</v>
      </c>
    </row>
    <row r="69" spans="2:28" ht="15.75" customHeight="1">
      <c r="B69" s="121" t="str">
        <f ca="1">IF(Mar!B69="","",Mar!B69)</f>
        <v/>
      </c>
      <c r="C69" s="122" t="str">
        <f ca="1">IF(Mar!C69="","",Mar!C69)</f>
        <v/>
      </c>
      <c r="D69" s="115" t="str">
        <f ca="1">IF(B69="","",Mar!D69)</f>
        <v/>
      </c>
      <c r="E69" s="115" t="str">
        <f ca="1">IF(C69="","",Mar!E69)</f>
        <v/>
      </c>
      <c r="F69" s="5"/>
      <c r="G69" s="115" t="str">
        <f ca="1">IF(B69="","",Mar!G69)</f>
        <v/>
      </c>
      <c r="H69" s="34" t="str">
        <f t="shared" si="7"/>
        <v/>
      </c>
      <c r="I69" s="126"/>
      <c r="J69" s="44">
        <f t="shared" si="1"/>
        <v>0</v>
      </c>
      <c r="K69" s="44" t="str">
        <f ca="1">IF(B69="","",IF(Mar!K69="",Apr!K69,Mar!K69+Apr!J69))</f>
        <v/>
      </c>
      <c r="L69" s="5"/>
      <c r="M69" s="44">
        <f t="shared" si="2"/>
        <v>0</v>
      </c>
      <c r="N69" s="44" t="str">
        <f ca="1">IF(B69="","",IF(Mar!N69="",Apr!M69,Mar!N69+Apr!M69))</f>
        <v/>
      </c>
      <c r="O69" s="5"/>
      <c r="P69" s="44">
        <f t="shared" si="3"/>
        <v>0</v>
      </c>
      <c r="Q69" s="44" t="str">
        <f ca="1">IF(B69="","",IF(Mar!Q69="",Apr!P69,Mar!Q69+Apr!P69))</f>
        <v/>
      </c>
      <c r="R69" s="5"/>
      <c r="S69" s="44">
        <f t="shared" si="4"/>
        <v>0</v>
      </c>
      <c r="T69" s="44" t="str">
        <f ca="1">IF(B69="","",IF(Mar!T69="",Apr!S69,Mar!T69+Apr!S69))</f>
        <v/>
      </c>
      <c r="U69" s="5"/>
      <c r="V69" s="44">
        <f t="shared" si="5"/>
        <v>0</v>
      </c>
      <c r="W69" s="44" t="str">
        <f ca="1">IF(B69="","",IF(Mar!W69="",Apr!V69,Mar!W69+Apr!V69))</f>
        <v/>
      </c>
      <c r="X69" s="5"/>
      <c r="Y69" s="5"/>
      <c r="Z69" s="5"/>
      <c r="AA69" s="5"/>
      <c r="AB69" s="18" t="e">
        <f t="shared" si="6"/>
        <v>#DIV/0!</v>
      </c>
    </row>
    <row r="70" spans="2:28" ht="15.75" customHeight="1">
      <c r="B70" s="121" t="str">
        <f ca="1">IF(Mar!B70="","",Mar!B70)</f>
        <v/>
      </c>
      <c r="C70" s="122" t="str">
        <f ca="1">IF(Mar!C70="","",Mar!C70)</f>
        <v/>
      </c>
      <c r="D70" s="115" t="str">
        <f ca="1">IF(B70="","",Mar!D70)</f>
        <v/>
      </c>
      <c r="E70" s="115" t="str">
        <f ca="1">IF(C70="","",Mar!E70)</f>
        <v/>
      </c>
      <c r="F70" s="5"/>
      <c r="G70" s="115" t="str">
        <f ca="1">IF(B70="","",Mar!G70)</f>
        <v/>
      </c>
      <c r="H70" s="34" t="str">
        <f t="shared" si="7"/>
        <v/>
      </c>
      <c r="I70" s="126"/>
      <c r="J70" s="44">
        <f t="shared" si="1"/>
        <v>0</v>
      </c>
      <c r="K70" s="44" t="str">
        <f ca="1">IF(B70="","",IF(Mar!K70="",Apr!K70,Mar!K70+Apr!J70))</f>
        <v/>
      </c>
      <c r="L70" s="5"/>
      <c r="M70" s="44">
        <f t="shared" si="2"/>
        <v>0</v>
      </c>
      <c r="N70" s="44" t="str">
        <f ca="1">IF(B70="","",IF(Mar!N70="",Apr!M70,Mar!N70+Apr!M70))</f>
        <v/>
      </c>
      <c r="O70" s="5"/>
      <c r="P70" s="44">
        <f t="shared" si="3"/>
        <v>0</v>
      </c>
      <c r="Q70" s="44" t="str">
        <f ca="1">IF(B70="","",IF(Mar!Q70="",Apr!P70,Mar!Q70+Apr!P70))</f>
        <v/>
      </c>
      <c r="R70" s="5"/>
      <c r="S70" s="44">
        <f t="shared" si="4"/>
        <v>0</v>
      </c>
      <c r="T70" s="44" t="str">
        <f ca="1">IF(B70="","",IF(Mar!T70="",Apr!S70,Mar!T70+Apr!S70))</f>
        <v/>
      </c>
      <c r="U70" s="5"/>
      <c r="V70" s="44">
        <f t="shared" si="5"/>
        <v>0</v>
      </c>
      <c r="W70" s="44" t="str">
        <f ca="1">IF(B70="","",IF(Mar!W70="",Apr!V70,Mar!W70+Apr!V70))</f>
        <v/>
      </c>
      <c r="X70" s="5"/>
      <c r="Y70" s="5"/>
      <c r="Z70" s="5"/>
      <c r="AA70" s="5"/>
      <c r="AB70" s="18" t="e">
        <f t="shared" si="6"/>
        <v>#DIV/0!</v>
      </c>
    </row>
    <row r="71" spans="2:28" ht="15.75" customHeight="1">
      <c r="B71" s="121" t="str">
        <f ca="1">IF(Mar!B71="","",Mar!B71)</f>
        <v/>
      </c>
      <c r="C71" s="122" t="str">
        <f ca="1">IF(Mar!C71="","",Mar!C71)</f>
        <v/>
      </c>
      <c r="D71" s="115" t="str">
        <f ca="1">IF(B71="","",Mar!D71)</f>
        <v/>
      </c>
      <c r="E71" s="115" t="str">
        <f ca="1">IF(C71="","",Mar!E71)</f>
        <v/>
      </c>
      <c r="F71" s="5"/>
      <c r="G71" s="115" t="str">
        <f ca="1">IF(B71="","",Mar!G71)</f>
        <v/>
      </c>
      <c r="H71" s="34" t="str">
        <f t="shared" si="7"/>
        <v/>
      </c>
      <c r="I71" s="126"/>
      <c r="J71" s="44">
        <f t="shared" si="1"/>
        <v>0</v>
      </c>
      <c r="K71" s="44" t="str">
        <f ca="1">IF(B71="","",IF(Mar!K71="",Apr!K71,Mar!K71+Apr!J71))</f>
        <v/>
      </c>
      <c r="L71" s="5"/>
      <c r="M71" s="44">
        <f t="shared" si="2"/>
        <v>0</v>
      </c>
      <c r="N71" s="44" t="str">
        <f ca="1">IF(B71="","",IF(Mar!N71="",Apr!M71,Mar!N71+Apr!M71))</f>
        <v/>
      </c>
      <c r="O71" s="5"/>
      <c r="P71" s="44">
        <f t="shared" si="3"/>
        <v>0</v>
      </c>
      <c r="Q71" s="44" t="str">
        <f ca="1">IF(B71="","",IF(Mar!Q71="",Apr!P71,Mar!Q71+Apr!P71))</f>
        <v/>
      </c>
      <c r="R71" s="5"/>
      <c r="S71" s="44">
        <f t="shared" si="4"/>
        <v>0</v>
      </c>
      <c r="T71" s="44" t="str">
        <f ca="1">IF(B71="","",IF(Mar!T71="",Apr!S71,Mar!T71+Apr!S71))</f>
        <v/>
      </c>
      <c r="U71" s="5"/>
      <c r="V71" s="44">
        <f t="shared" si="5"/>
        <v>0</v>
      </c>
      <c r="W71" s="44" t="str">
        <f ca="1">IF(B71="","",IF(Mar!W71="",Apr!V71,Mar!W71+Apr!V71))</f>
        <v/>
      </c>
      <c r="X71" s="5"/>
      <c r="Y71" s="5"/>
      <c r="Z71" s="5"/>
      <c r="AA71" s="5"/>
      <c r="AB71" s="18" t="e">
        <f t="shared" si="6"/>
        <v>#DIV/0!</v>
      </c>
    </row>
    <row r="72" spans="2:28" ht="15.75" customHeight="1">
      <c r="B72" s="121" t="str">
        <f ca="1">IF(Mar!B72="","",Mar!B72)</f>
        <v/>
      </c>
      <c r="C72" s="122" t="str">
        <f ca="1">IF(Mar!C72="","",Mar!C72)</f>
        <v/>
      </c>
      <c r="D72" s="115" t="str">
        <f ca="1">IF(B72="","",Mar!D72)</f>
        <v/>
      </c>
      <c r="E72" s="115" t="str">
        <f ca="1">IF(C72="","",Mar!E72)</f>
        <v/>
      </c>
      <c r="F72" s="5"/>
      <c r="G72" s="115" t="str">
        <f ca="1">IF(B72="","",Mar!G72)</f>
        <v/>
      </c>
      <c r="H72" s="34" t="str">
        <f t="shared" si="7"/>
        <v/>
      </c>
      <c r="I72" s="126"/>
      <c r="J72" s="44">
        <f t="shared" si="1"/>
        <v>0</v>
      </c>
      <c r="K72" s="44" t="str">
        <f ca="1">IF(B72="","",IF(Mar!K72="",Apr!K72,Mar!K72+Apr!J72))</f>
        <v/>
      </c>
      <c r="L72" s="5"/>
      <c r="M72" s="44">
        <f t="shared" si="2"/>
        <v>0</v>
      </c>
      <c r="N72" s="44" t="str">
        <f ca="1">IF(B72="","",IF(Mar!N72="",Apr!M72,Mar!N72+Apr!M72))</f>
        <v/>
      </c>
      <c r="O72" s="5"/>
      <c r="P72" s="44">
        <f t="shared" si="3"/>
        <v>0</v>
      </c>
      <c r="Q72" s="44" t="str">
        <f ca="1">IF(B72="","",IF(Mar!Q72="",Apr!P72,Mar!Q72+Apr!P72))</f>
        <v/>
      </c>
      <c r="R72" s="5"/>
      <c r="S72" s="44">
        <f t="shared" si="4"/>
        <v>0</v>
      </c>
      <c r="T72" s="44" t="str">
        <f ca="1">IF(B72="","",IF(Mar!T72="",Apr!S72,Mar!T72+Apr!S72))</f>
        <v/>
      </c>
      <c r="U72" s="5"/>
      <c r="V72" s="44">
        <f t="shared" si="5"/>
        <v>0</v>
      </c>
      <c r="W72" s="44" t="str">
        <f ca="1">IF(B72="","",IF(Mar!W72="",Apr!V72,Mar!W72+Apr!V72))</f>
        <v/>
      </c>
      <c r="X72" s="5"/>
      <c r="Y72" s="5"/>
      <c r="Z72" s="5"/>
      <c r="AA72" s="5"/>
      <c r="AB72" s="18" t="e">
        <f t="shared" si="6"/>
        <v>#DIV/0!</v>
      </c>
    </row>
    <row r="73" spans="2:28" ht="15.75" customHeight="1">
      <c r="B73" s="121" t="str">
        <f ca="1">IF(Mar!B73="","",Mar!B73)</f>
        <v/>
      </c>
      <c r="C73" s="122" t="str">
        <f ca="1">IF(Mar!C73="","",Mar!C73)</f>
        <v/>
      </c>
      <c r="D73" s="115" t="str">
        <f ca="1">IF(B73="","",Mar!D73)</f>
        <v/>
      </c>
      <c r="E73" s="115" t="str">
        <f ca="1">IF(C73="","",Mar!E73)</f>
        <v/>
      </c>
      <c r="F73" s="5"/>
      <c r="G73" s="115" t="str">
        <f ca="1">IF(B73="","",Mar!G73)</f>
        <v/>
      </c>
      <c r="H73" s="34" t="str">
        <f t="shared" si="7"/>
        <v/>
      </c>
      <c r="I73" s="126"/>
      <c r="J73" s="44">
        <f t="shared" ref="J73:J90" si="8">I73*10</f>
        <v>0</v>
      </c>
      <c r="K73" s="44" t="str">
        <f ca="1">IF(B73="","",IF(Mar!K73="",Apr!K73,Mar!K73+Apr!J73))</f>
        <v/>
      </c>
      <c r="L73" s="5"/>
      <c r="M73" s="44">
        <f t="shared" ref="M73:M90" si="9">L73/2</f>
        <v>0</v>
      </c>
      <c r="N73" s="44" t="str">
        <f ca="1">IF(B73="","",IF(Mar!N73="",Apr!M73,Mar!N73+Apr!M73))</f>
        <v/>
      </c>
      <c r="O73" s="5"/>
      <c r="P73" s="44">
        <f t="shared" ref="P73:P90" si="10">O73</f>
        <v>0</v>
      </c>
      <c r="Q73" s="44" t="str">
        <f ca="1">IF(B73="","",IF(Mar!Q73="",Apr!P73,Mar!Q73+Apr!P73))</f>
        <v/>
      </c>
      <c r="R73" s="5"/>
      <c r="S73" s="44">
        <f t="shared" ref="S73:S90" si="11">R73/500</f>
        <v>0</v>
      </c>
      <c r="T73" s="44" t="str">
        <f ca="1">IF(B73="","",IF(Mar!T73="",Apr!S73,Mar!T73+Apr!S73))</f>
        <v/>
      </c>
      <c r="U73" s="5"/>
      <c r="V73" s="44">
        <f t="shared" ref="V73:V90" si="12">U73*10</f>
        <v>0</v>
      </c>
      <c r="W73" s="44" t="str">
        <f ca="1">IF(B73="","",IF(Mar!W73="",Apr!V73,Mar!W73+Apr!V73))</f>
        <v/>
      </c>
      <c r="X73" s="5"/>
      <c r="Y73" s="5"/>
      <c r="Z73" s="5"/>
      <c r="AA73" s="5"/>
      <c r="AB73" s="18" t="e">
        <f t="shared" ref="AB73:AB90" si="13">(R73/F73)/175</f>
        <v>#DIV/0!</v>
      </c>
    </row>
    <row r="74" spans="2:28" ht="15.75" customHeight="1">
      <c r="B74" s="121" t="str">
        <f ca="1">IF(Mar!B74="","",Mar!B74)</f>
        <v/>
      </c>
      <c r="C74" s="122" t="str">
        <f ca="1">IF(Mar!C74="","",Mar!C74)</f>
        <v/>
      </c>
      <c r="D74" s="115" t="str">
        <f ca="1">IF(B74="","",Mar!D74)</f>
        <v/>
      </c>
      <c r="E74" s="115" t="str">
        <f ca="1">IF(C74="","",Mar!E74)</f>
        <v/>
      </c>
      <c r="F74" s="5"/>
      <c r="G74" s="115" t="str">
        <f ca="1">IF(B74="","",Mar!G74)</f>
        <v/>
      </c>
      <c r="H74" s="34" t="str">
        <f t="shared" si="7"/>
        <v/>
      </c>
      <c r="I74" s="126"/>
      <c r="J74" s="44">
        <f t="shared" si="8"/>
        <v>0</v>
      </c>
      <c r="K74" s="44" t="str">
        <f ca="1">IF(B74="","",IF(Mar!K74="",Apr!K74,Mar!K74+Apr!J74))</f>
        <v/>
      </c>
      <c r="L74" s="5"/>
      <c r="M74" s="44">
        <f t="shared" si="9"/>
        <v>0</v>
      </c>
      <c r="N74" s="44" t="str">
        <f ca="1">IF(B74="","",IF(Mar!N74="",Apr!M74,Mar!N74+Apr!M74))</f>
        <v/>
      </c>
      <c r="O74" s="5"/>
      <c r="P74" s="44">
        <f t="shared" si="10"/>
        <v>0</v>
      </c>
      <c r="Q74" s="44" t="str">
        <f ca="1">IF(B74="","",IF(Mar!Q74="",Apr!P74,Mar!Q74+Apr!P74))</f>
        <v/>
      </c>
      <c r="R74" s="5"/>
      <c r="S74" s="44">
        <f t="shared" si="11"/>
        <v>0</v>
      </c>
      <c r="T74" s="44" t="str">
        <f ca="1">IF(B74="","",IF(Mar!T74="",Apr!S74,Mar!T74+Apr!S74))</f>
        <v/>
      </c>
      <c r="U74" s="5"/>
      <c r="V74" s="44">
        <f t="shared" si="12"/>
        <v>0</v>
      </c>
      <c r="W74" s="44" t="str">
        <f ca="1">IF(B74="","",IF(Mar!W74="",Apr!V74,Mar!W74+Apr!V74))</f>
        <v/>
      </c>
      <c r="X74" s="5"/>
      <c r="Y74" s="5"/>
      <c r="Z74" s="5"/>
      <c r="AA74" s="5"/>
      <c r="AB74" s="18" t="e">
        <f t="shared" si="13"/>
        <v>#DIV/0!</v>
      </c>
    </row>
    <row r="75" spans="2:28" ht="15.75" customHeight="1">
      <c r="B75" s="121" t="str">
        <f ca="1">IF(Mar!B75="","",Mar!B75)</f>
        <v/>
      </c>
      <c r="C75" s="122" t="str">
        <f ca="1">IF(Mar!C75="","",Mar!C75)</f>
        <v/>
      </c>
      <c r="D75" s="115" t="str">
        <f ca="1">IF(B75="","",Mar!D75)</f>
        <v/>
      </c>
      <c r="E75" s="115" t="str">
        <f ca="1">IF(C75="","",Mar!E75)</f>
        <v/>
      </c>
      <c r="F75" s="5"/>
      <c r="G75" s="115" t="str">
        <f ca="1">IF(B75="","",Mar!G75)</f>
        <v/>
      </c>
      <c r="H75" s="34" t="str">
        <f t="shared" si="7"/>
        <v/>
      </c>
      <c r="I75" s="126"/>
      <c r="J75" s="44">
        <f t="shared" si="8"/>
        <v>0</v>
      </c>
      <c r="K75" s="44" t="str">
        <f ca="1">IF(B75="","",IF(Mar!K75="",Apr!K75,Mar!K75+Apr!J75))</f>
        <v/>
      </c>
      <c r="L75" s="5"/>
      <c r="M75" s="44">
        <f t="shared" si="9"/>
        <v>0</v>
      </c>
      <c r="N75" s="44" t="str">
        <f ca="1">IF(B75="","",IF(Mar!N75="",Apr!M75,Mar!N75+Apr!M75))</f>
        <v/>
      </c>
      <c r="O75" s="5"/>
      <c r="P75" s="44">
        <f t="shared" si="10"/>
        <v>0</v>
      </c>
      <c r="Q75" s="44" t="str">
        <f ca="1">IF(B75="","",IF(Mar!Q75="",Apr!P75,Mar!Q75+Apr!P75))</f>
        <v/>
      </c>
      <c r="R75" s="5"/>
      <c r="S75" s="44">
        <f t="shared" si="11"/>
        <v>0</v>
      </c>
      <c r="T75" s="44" t="str">
        <f ca="1">IF(B75="","",IF(Mar!T75="",Apr!S75,Mar!T75+Apr!S75))</f>
        <v/>
      </c>
      <c r="U75" s="5"/>
      <c r="V75" s="44">
        <f t="shared" si="12"/>
        <v>0</v>
      </c>
      <c r="W75" s="44" t="str">
        <f ca="1">IF(B75="","",IF(Mar!W75="",Apr!V75,Mar!W75+Apr!V75))</f>
        <v/>
      </c>
      <c r="X75" s="5"/>
      <c r="Y75" s="5"/>
      <c r="Z75" s="5"/>
      <c r="AA75" s="5"/>
      <c r="AB75" s="18" t="e">
        <f t="shared" si="13"/>
        <v>#DIV/0!</v>
      </c>
    </row>
    <row r="76" spans="2:28" ht="15.75" customHeight="1">
      <c r="B76" s="121" t="str">
        <f ca="1">IF(Mar!B76="","",Mar!B76)</f>
        <v/>
      </c>
      <c r="C76" s="122" t="str">
        <f ca="1">IF(Mar!C76="","",Mar!C76)</f>
        <v/>
      </c>
      <c r="D76" s="115" t="str">
        <f ca="1">IF(B76="","",Mar!D76)</f>
        <v/>
      </c>
      <c r="E76" s="115" t="str">
        <f ca="1">IF(C76="","",Mar!E76)</f>
        <v/>
      </c>
      <c r="F76" s="5"/>
      <c r="G76" s="115" t="str">
        <f ca="1">IF(B76="","",Mar!G76)</f>
        <v/>
      </c>
      <c r="H76" s="34" t="str">
        <f t="shared" si="7"/>
        <v/>
      </c>
      <c r="I76" s="126"/>
      <c r="J76" s="44">
        <f t="shared" si="8"/>
        <v>0</v>
      </c>
      <c r="K76" s="44" t="str">
        <f ca="1">IF(B76="","",IF(Mar!K76="",Apr!K76,Mar!K76+Apr!J76))</f>
        <v/>
      </c>
      <c r="L76" s="5"/>
      <c r="M76" s="44">
        <f t="shared" si="9"/>
        <v>0</v>
      </c>
      <c r="N76" s="44" t="str">
        <f ca="1">IF(B76="","",IF(Mar!N76="",Apr!M76,Mar!N76+Apr!M76))</f>
        <v/>
      </c>
      <c r="O76" s="5"/>
      <c r="P76" s="44">
        <f t="shared" si="10"/>
        <v>0</v>
      </c>
      <c r="Q76" s="44" t="str">
        <f ca="1">IF(B76="","",IF(Mar!Q76="",Apr!P76,Mar!Q76+Apr!P76))</f>
        <v/>
      </c>
      <c r="R76" s="5"/>
      <c r="S76" s="44">
        <f t="shared" si="11"/>
        <v>0</v>
      </c>
      <c r="T76" s="44" t="str">
        <f ca="1">IF(B76="","",IF(Mar!T76="",Apr!S76,Mar!T76+Apr!S76))</f>
        <v/>
      </c>
      <c r="U76" s="5"/>
      <c r="V76" s="44">
        <f t="shared" si="12"/>
        <v>0</v>
      </c>
      <c r="W76" s="44" t="str">
        <f ca="1">IF(B76="","",IF(Mar!W76="",Apr!V76,Mar!W76+Apr!V76))</f>
        <v/>
      </c>
      <c r="X76" s="5"/>
      <c r="Y76" s="5"/>
      <c r="Z76" s="5"/>
      <c r="AA76" s="5"/>
      <c r="AB76" s="18" t="e">
        <f t="shared" si="13"/>
        <v>#DIV/0!</v>
      </c>
    </row>
    <row r="77" spans="2:28" ht="15.75" customHeight="1">
      <c r="B77" s="121" t="str">
        <f ca="1">IF(Mar!B77="","",Mar!B77)</f>
        <v/>
      </c>
      <c r="C77" s="122" t="str">
        <f ca="1">IF(Mar!C77="","",Mar!C77)</f>
        <v/>
      </c>
      <c r="D77" s="115" t="str">
        <f ca="1">IF(B77="","",Mar!D77)</f>
        <v/>
      </c>
      <c r="E77" s="115" t="str">
        <f ca="1">IF(C77="","",Mar!E77)</f>
        <v/>
      </c>
      <c r="F77" s="5"/>
      <c r="G77" s="115" t="str">
        <f ca="1">IF(B77="","",Mar!G77)</f>
        <v/>
      </c>
      <c r="H77" s="34" t="str">
        <f t="shared" si="7"/>
        <v/>
      </c>
      <c r="I77" s="126"/>
      <c r="J77" s="44">
        <f t="shared" si="8"/>
        <v>0</v>
      </c>
      <c r="K77" s="44" t="str">
        <f ca="1">IF(B77="","",IF(Mar!K77="",Apr!K77,Mar!K77+Apr!J77))</f>
        <v/>
      </c>
      <c r="L77" s="5"/>
      <c r="M77" s="44">
        <f t="shared" si="9"/>
        <v>0</v>
      </c>
      <c r="N77" s="44" t="str">
        <f ca="1">IF(B77="","",IF(Mar!N77="",Apr!M77,Mar!N77+Apr!M77))</f>
        <v/>
      </c>
      <c r="O77" s="5"/>
      <c r="P77" s="44">
        <f t="shared" si="10"/>
        <v>0</v>
      </c>
      <c r="Q77" s="44" t="str">
        <f ca="1">IF(B77="","",IF(Mar!Q77="",Apr!P77,Mar!Q77+Apr!P77))</f>
        <v/>
      </c>
      <c r="R77" s="5"/>
      <c r="S77" s="44">
        <f t="shared" si="11"/>
        <v>0</v>
      </c>
      <c r="T77" s="44" t="str">
        <f ca="1">IF(B77="","",IF(Mar!T77="",Apr!S77,Mar!T77+Apr!S77))</f>
        <v/>
      </c>
      <c r="U77" s="5"/>
      <c r="V77" s="44">
        <f t="shared" si="12"/>
        <v>0</v>
      </c>
      <c r="W77" s="44" t="str">
        <f ca="1">IF(B77="","",IF(Mar!W77="",Apr!V77,Mar!W77+Apr!V77))</f>
        <v/>
      </c>
      <c r="X77" s="5"/>
      <c r="Y77" s="5"/>
      <c r="Z77" s="5"/>
      <c r="AA77" s="5"/>
      <c r="AB77" s="18" t="e">
        <f t="shared" si="13"/>
        <v>#DIV/0!</v>
      </c>
    </row>
    <row r="78" spans="2:28" ht="15.75" customHeight="1">
      <c r="B78" s="121" t="str">
        <f ca="1">IF(Mar!B78="","",Mar!B78)</f>
        <v/>
      </c>
      <c r="C78" s="122" t="str">
        <f ca="1">IF(Mar!C78="","",Mar!C78)</f>
        <v/>
      </c>
      <c r="D78" s="115" t="str">
        <f ca="1">IF(B78="","",Mar!D78)</f>
        <v/>
      </c>
      <c r="E78" s="115" t="str">
        <f ca="1">IF(C78="","",Mar!E78)</f>
        <v/>
      </c>
      <c r="F78" s="5"/>
      <c r="G78" s="115" t="str">
        <f ca="1">IF(B78="","",Mar!G78)</f>
        <v/>
      </c>
      <c r="H78" s="34" t="str">
        <f t="shared" si="7"/>
        <v/>
      </c>
      <c r="I78" s="126"/>
      <c r="J78" s="44">
        <f t="shared" si="8"/>
        <v>0</v>
      </c>
      <c r="K78" s="44" t="str">
        <f ca="1">IF(B78="","",IF(Mar!K78="",Apr!K78,Mar!K78+Apr!J78))</f>
        <v/>
      </c>
      <c r="L78" s="5"/>
      <c r="M78" s="44">
        <f t="shared" si="9"/>
        <v>0</v>
      </c>
      <c r="N78" s="44" t="str">
        <f ca="1">IF(B78="","",IF(Mar!N78="",Apr!M78,Mar!N78+Apr!M78))</f>
        <v/>
      </c>
      <c r="O78" s="5"/>
      <c r="P78" s="44">
        <f t="shared" si="10"/>
        <v>0</v>
      </c>
      <c r="Q78" s="44" t="str">
        <f ca="1">IF(B78="","",IF(Mar!Q78="",Apr!P78,Mar!Q78+Apr!P78))</f>
        <v/>
      </c>
      <c r="R78" s="5"/>
      <c r="S78" s="44">
        <f t="shared" si="11"/>
        <v>0</v>
      </c>
      <c r="T78" s="44" t="str">
        <f ca="1">IF(B78="","",IF(Mar!T78="",Apr!S78,Mar!T78+Apr!S78))</f>
        <v/>
      </c>
      <c r="U78" s="5"/>
      <c r="V78" s="44">
        <f t="shared" si="12"/>
        <v>0</v>
      </c>
      <c r="W78" s="44" t="str">
        <f ca="1">IF(B78="","",IF(Mar!W78="",Apr!V78,Mar!W78+Apr!V78))</f>
        <v/>
      </c>
      <c r="X78" s="5"/>
      <c r="Y78" s="5"/>
      <c r="Z78" s="5"/>
      <c r="AA78" s="5"/>
      <c r="AB78" s="18" t="e">
        <f t="shared" si="13"/>
        <v>#DIV/0!</v>
      </c>
    </row>
    <row r="79" spans="2:28" ht="15.75" customHeight="1">
      <c r="B79" s="121" t="str">
        <f ca="1">IF(Mar!B79="","",Mar!B79)</f>
        <v/>
      </c>
      <c r="C79" s="122" t="str">
        <f ca="1">IF(Mar!C79="","",Mar!C79)</f>
        <v/>
      </c>
      <c r="D79" s="115" t="str">
        <f ca="1">IF(B79="","",Mar!D79)</f>
        <v/>
      </c>
      <c r="E79" s="115" t="str">
        <f ca="1">IF(C79="","",Mar!E79)</f>
        <v/>
      </c>
      <c r="F79" s="5"/>
      <c r="G79" s="115" t="str">
        <f ca="1">IF(B79="","",Mar!G79)</f>
        <v/>
      </c>
      <c r="H79" s="34" t="str">
        <f t="shared" si="7"/>
        <v/>
      </c>
      <c r="I79" s="126"/>
      <c r="J79" s="44">
        <f t="shared" si="8"/>
        <v>0</v>
      </c>
      <c r="K79" s="44" t="str">
        <f ca="1">IF(B79="","",IF(Mar!K79="",Apr!K79,Mar!K79+Apr!J79))</f>
        <v/>
      </c>
      <c r="L79" s="5"/>
      <c r="M79" s="44">
        <f t="shared" si="9"/>
        <v>0</v>
      </c>
      <c r="N79" s="44" t="str">
        <f ca="1">IF(B79="","",IF(Mar!N79="",Apr!M79,Mar!N79+Apr!M79))</f>
        <v/>
      </c>
      <c r="O79" s="5"/>
      <c r="P79" s="44">
        <f t="shared" si="10"/>
        <v>0</v>
      </c>
      <c r="Q79" s="44" t="str">
        <f ca="1">IF(B79="","",IF(Mar!Q79="",Apr!P79,Mar!Q79+Apr!P79))</f>
        <v/>
      </c>
      <c r="R79" s="5"/>
      <c r="S79" s="44">
        <f t="shared" si="11"/>
        <v>0</v>
      </c>
      <c r="T79" s="44" t="str">
        <f ca="1">IF(B79="","",IF(Mar!T79="",Apr!S79,Mar!T79+Apr!S79))</f>
        <v/>
      </c>
      <c r="U79" s="5"/>
      <c r="V79" s="44">
        <f t="shared" si="12"/>
        <v>0</v>
      </c>
      <c r="W79" s="44" t="str">
        <f ca="1">IF(B79="","",IF(Mar!W79="",Apr!V79,Mar!W79+Apr!V79))</f>
        <v/>
      </c>
      <c r="X79" s="5"/>
      <c r="Y79" s="5"/>
      <c r="Z79" s="5"/>
      <c r="AA79" s="5"/>
      <c r="AB79" s="18" t="e">
        <f t="shared" si="13"/>
        <v>#DIV/0!</v>
      </c>
    </row>
    <row r="80" spans="2:28" ht="15.75" customHeight="1">
      <c r="B80" s="121" t="str">
        <f ca="1">IF(Mar!B80="","",Mar!B80)</f>
        <v/>
      </c>
      <c r="C80" s="122" t="str">
        <f ca="1">IF(Mar!C80="","",Mar!C80)</f>
        <v/>
      </c>
      <c r="D80" s="115" t="str">
        <f ca="1">IF(B80="","",Mar!D80)</f>
        <v/>
      </c>
      <c r="E80" s="115" t="str">
        <f ca="1">IF(C80="","",Mar!E80)</f>
        <v/>
      </c>
      <c r="F80" s="5"/>
      <c r="G80" s="115" t="str">
        <f ca="1">IF(B80="","",Mar!G80)</f>
        <v/>
      </c>
      <c r="H80" s="34" t="str">
        <f t="shared" si="7"/>
        <v/>
      </c>
      <c r="I80" s="126"/>
      <c r="J80" s="44">
        <f t="shared" si="8"/>
        <v>0</v>
      </c>
      <c r="K80" s="44" t="str">
        <f ca="1">IF(B80="","",IF(Mar!K80="",Apr!K80,Mar!K80+Apr!J80))</f>
        <v/>
      </c>
      <c r="L80" s="5"/>
      <c r="M80" s="44">
        <f t="shared" si="9"/>
        <v>0</v>
      </c>
      <c r="N80" s="44" t="str">
        <f ca="1">IF(B80="","",IF(Mar!N80="",Apr!M80,Mar!N80+Apr!M80))</f>
        <v/>
      </c>
      <c r="O80" s="5"/>
      <c r="P80" s="44">
        <f t="shared" si="10"/>
        <v>0</v>
      </c>
      <c r="Q80" s="44" t="str">
        <f ca="1">IF(B80="","",IF(Mar!Q80="",Apr!P80,Mar!Q80+Apr!P80))</f>
        <v/>
      </c>
      <c r="R80" s="5"/>
      <c r="S80" s="44">
        <f t="shared" si="11"/>
        <v>0</v>
      </c>
      <c r="T80" s="44" t="str">
        <f ca="1">IF(B80="","",IF(Mar!T80="",Apr!S80,Mar!T80+Apr!S80))</f>
        <v/>
      </c>
      <c r="U80" s="5"/>
      <c r="V80" s="44">
        <f t="shared" si="12"/>
        <v>0</v>
      </c>
      <c r="W80" s="44" t="str">
        <f ca="1">IF(B80="","",IF(Mar!W80="",Apr!V80,Mar!W80+Apr!V80))</f>
        <v/>
      </c>
      <c r="X80" s="5"/>
      <c r="Y80" s="5"/>
      <c r="Z80" s="5"/>
      <c r="AA80" s="5"/>
      <c r="AB80" s="18" t="e">
        <f t="shared" si="13"/>
        <v>#DIV/0!</v>
      </c>
    </row>
    <row r="81" spans="2:28" ht="15.75" customHeight="1">
      <c r="B81" s="121" t="str">
        <f ca="1">IF(Mar!B81="","",Mar!B81)</f>
        <v/>
      </c>
      <c r="C81" s="122" t="str">
        <f ca="1">IF(Mar!C81="","",Mar!C81)</f>
        <v/>
      </c>
      <c r="D81" s="115" t="str">
        <f ca="1">IF(B81="","",Mar!D81)</f>
        <v/>
      </c>
      <c r="E81" s="115" t="str">
        <f ca="1">IF(C81="","",Mar!E81)</f>
        <v/>
      </c>
      <c r="F81" s="5"/>
      <c r="G81" s="115" t="str">
        <f ca="1">IF(B81="","",Mar!G81)</f>
        <v/>
      </c>
      <c r="H81" s="34" t="str">
        <f t="shared" si="7"/>
        <v/>
      </c>
      <c r="I81" s="126"/>
      <c r="J81" s="44">
        <f t="shared" si="8"/>
        <v>0</v>
      </c>
      <c r="K81" s="44" t="str">
        <f ca="1">IF(B81="","",IF(Mar!K81="",Apr!K81,Mar!K81+Apr!J81))</f>
        <v/>
      </c>
      <c r="L81" s="5"/>
      <c r="M81" s="44">
        <f t="shared" si="9"/>
        <v>0</v>
      </c>
      <c r="N81" s="44" t="str">
        <f ca="1">IF(B81="","",IF(Mar!N81="",Apr!M81,Mar!N81+Apr!M81))</f>
        <v/>
      </c>
      <c r="O81" s="5"/>
      <c r="P81" s="44">
        <f t="shared" si="10"/>
        <v>0</v>
      </c>
      <c r="Q81" s="44" t="str">
        <f ca="1">IF(B81="","",IF(Mar!Q81="",Apr!P81,Mar!Q81+Apr!P81))</f>
        <v/>
      </c>
      <c r="R81" s="5"/>
      <c r="S81" s="44">
        <f t="shared" si="11"/>
        <v>0</v>
      </c>
      <c r="T81" s="44" t="str">
        <f ca="1">IF(B81="","",IF(Mar!T81="",Apr!S81,Mar!T81+Apr!S81))</f>
        <v/>
      </c>
      <c r="U81" s="5"/>
      <c r="V81" s="44">
        <f t="shared" si="12"/>
        <v>0</v>
      </c>
      <c r="W81" s="44" t="str">
        <f ca="1">IF(B81="","",IF(Mar!W81="",Apr!V81,Mar!W81+Apr!V81))</f>
        <v/>
      </c>
      <c r="X81" s="5"/>
      <c r="Y81" s="5"/>
      <c r="Z81" s="5"/>
      <c r="AA81" s="5"/>
      <c r="AB81" s="18" t="e">
        <f t="shared" si="13"/>
        <v>#DIV/0!</v>
      </c>
    </row>
    <row r="82" spans="2:28" ht="15.75" customHeight="1">
      <c r="B82" s="121" t="str">
        <f ca="1">IF(Mar!B82="","",Mar!B82)</f>
        <v/>
      </c>
      <c r="C82" s="122" t="str">
        <f ca="1">IF(Mar!C82="","",Mar!C82)</f>
        <v/>
      </c>
      <c r="D82" s="115" t="str">
        <f ca="1">IF(B82="","",Mar!D82)</f>
        <v/>
      </c>
      <c r="E82" s="115" t="str">
        <f ca="1">IF(C82="","",Mar!E82)</f>
        <v/>
      </c>
      <c r="F82" s="5"/>
      <c r="G82" s="115" t="str">
        <f ca="1">IF(B82="","",Mar!G82)</f>
        <v/>
      </c>
      <c r="H82" s="34" t="str">
        <f t="shared" si="7"/>
        <v/>
      </c>
      <c r="I82" s="126"/>
      <c r="J82" s="44">
        <f t="shared" si="8"/>
        <v>0</v>
      </c>
      <c r="K82" s="44" t="str">
        <f ca="1">IF(B82="","",IF(Mar!K82="",Apr!K82,Mar!K82+Apr!J82))</f>
        <v/>
      </c>
      <c r="L82" s="5"/>
      <c r="M82" s="44">
        <f t="shared" si="9"/>
        <v>0</v>
      </c>
      <c r="N82" s="44" t="str">
        <f ca="1">IF(B82="","",IF(Mar!N82="",Apr!M82,Mar!N82+Apr!M82))</f>
        <v/>
      </c>
      <c r="O82" s="5"/>
      <c r="P82" s="44">
        <f t="shared" si="10"/>
        <v>0</v>
      </c>
      <c r="Q82" s="44" t="str">
        <f ca="1">IF(B82="","",IF(Mar!Q82="",Apr!P82,Mar!Q82+Apr!P82))</f>
        <v/>
      </c>
      <c r="R82" s="5"/>
      <c r="S82" s="44">
        <f t="shared" si="11"/>
        <v>0</v>
      </c>
      <c r="T82" s="44" t="str">
        <f ca="1">IF(B82="","",IF(Mar!T82="",Apr!S82,Mar!T82+Apr!S82))</f>
        <v/>
      </c>
      <c r="U82" s="5"/>
      <c r="V82" s="44">
        <f t="shared" si="12"/>
        <v>0</v>
      </c>
      <c r="W82" s="44" t="str">
        <f ca="1">IF(B82="","",IF(Mar!W82="",Apr!V82,Mar!W82+Apr!V82))</f>
        <v/>
      </c>
      <c r="X82" s="5"/>
      <c r="Y82" s="5"/>
      <c r="Z82" s="5"/>
      <c r="AA82" s="5"/>
      <c r="AB82" s="18" t="e">
        <f t="shared" si="13"/>
        <v>#DIV/0!</v>
      </c>
    </row>
    <row r="83" spans="2:28" ht="15.75" customHeight="1">
      <c r="B83" s="121" t="str">
        <f ca="1">IF(Mar!B83="","",Mar!B83)</f>
        <v/>
      </c>
      <c r="C83" s="122" t="str">
        <f ca="1">IF(Mar!C83="","",Mar!C83)</f>
        <v/>
      </c>
      <c r="D83" s="115" t="str">
        <f ca="1">IF(B83="","",Mar!D83)</f>
        <v/>
      </c>
      <c r="E83" s="115" t="str">
        <f ca="1">IF(C83="","",Mar!E83)</f>
        <v/>
      </c>
      <c r="F83" s="5"/>
      <c r="G83" s="115" t="str">
        <f ca="1">IF(B83="","",Mar!G83)</f>
        <v/>
      </c>
      <c r="H83" s="34" t="str">
        <f t="shared" si="7"/>
        <v/>
      </c>
      <c r="I83" s="126"/>
      <c r="J83" s="44">
        <f t="shared" si="8"/>
        <v>0</v>
      </c>
      <c r="K83" s="44" t="str">
        <f ca="1">IF(B83="","",IF(Mar!K83="",Apr!K83,Mar!K83+Apr!J83))</f>
        <v/>
      </c>
      <c r="L83" s="5"/>
      <c r="M83" s="44">
        <f t="shared" si="9"/>
        <v>0</v>
      </c>
      <c r="N83" s="44" t="str">
        <f ca="1">IF(B83="","",IF(Mar!N83="",Apr!M83,Mar!N83+Apr!M83))</f>
        <v/>
      </c>
      <c r="O83" s="5"/>
      <c r="P83" s="44">
        <f t="shared" si="10"/>
        <v>0</v>
      </c>
      <c r="Q83" s="44" t="str">
        <f ca="1">IF(B83="","",IF(Mar!Q83="",Apr!P83,Mar!Q83+Apr!P83))</f>
        <v/>
      </c>
      <c r="R83" s="5"/>
      <c r="S83" s="44">
        <f t="shared" si="11"/>
        <v>0</v>
      </c>
      <c r="T83" s="44" t="str">
        <f ca="1">IF(B83="","",IF(Mar!T83="",Apr!S83,Mar!T83+Apr!S83))</f>
        <v/>
      </c>
      <c r="U83" s="5"/>
      <c r="V83" s="44">
        <f t="shared" si="12"/>
        <v>0</v>
      </c>
      <c r="W83" s="44" t="str">
        <f ca="1">IF(B83="","",IF(Mar!W83="",Apr!V83,Mar!W83+Apr!V83))</f>
        <v/>
      </c>
      <c r="X83" s="5"/>
      <c r="Y83" s="5"/>
      <c r="Z83" s="5"/>
      <c r="AA83" s="5"/>
      <c r="AB83" s="18" t="e">
        <f t="shared" si="13"/>
        <v>#DIV/0!</v>
      </c>
    </row>
    <row r="84" spans="2:28" ht="15.75" customHeight="1">
      <c r="B84" s="121" t="str">
        <f ca="1">IF(Mar!B84="","",Mar!B84)</f>
        <v/>
      </c>
      <c r="C84" s="122" t="str">
        <f ca="1">IF(Mar!C84="","",Mar!C84)</f>
        <v/>
      </c>
      <c r="D84" s="115" t="str">
        <f ca="1">IF(B84="","",Mar!D84)</f>
        <v/>
      </c>
      <c r="E84" s="115" t="str">
        <f ca="1">IF(C84="","",Mar!E84)</f>
        <v/>
      </c>
      <c r="F84" s="5"/>
      <c r="G84" s="115" t="str">
        <f ca="1">IF(B84="","",Mar!G84)</f>
        <v/>
      </c>
      <c r="H84" s="34" t="str">
        <f t="shared" si="7"/>
        <v/>
      </c>
      <c r="I84" s="126"/>
      <c r="J84" s="44">
        <f t="shared" si="8"/>
        <v>0</v>
      </c>
      <c r="K84" s="44" t="str">
        <f ca="1">IF(B84="","",IF(Mar!K84="",Apr!K84,Mar!K84+Apr!J84))</f>
        <v/>
      </c>
      <c r="L84" s="5"/>
      <c r="M84" s="44">
        <f t="shared" si="9"/>
        <v>0</v>
      </c>
      <c r="N84" s="44" t="str">
        <f ca="1">IF(B84="","",IF(Mar!N84="",Apr!M84,Mar!N84+Apr!M84))</f>
        <v/>
      </c>
      <c r="O84" s="5"/>
      <c r="P84" s="44">
        <f t="shared" si="10"/>
        <v>0</v>
      </c>
      <c r="Q84" s="44" t="str">
        <f ca="1">IF(B84="","",IF(Mar!Q84="",Apr!P84,Mar!Q84+Apr!P84))</f>
        <v/>
      </c>
      <c r="R84" s="5"/>
      <c r="S84" s="44">
        <f t="shared" si="11"/>
        <v>0</v>
      </c>
      <c r="T84" s="44" t="str">
        <f ca="1">IF(B84="","",IF(Mar!T84="",Apr!S84,Mar!T84+Apr!S84))</f>
        <v/>
      </c>
      <c r="U84" s="5"/>
      <c r="V84" s="44">
        <f t="shared" si="12"/>
        <v>0</v>
      </c>
      <c r="W84" s="44" t="str">
        <f ca="1">IF(B84="","",IF(Mar!W84="",Apr!V84,Mar!W84+Apr!V84))</f>
        <v/>
      </c>
      <c r="X84" s="5"/>
      <c r="Y84" s="5"/>
      <c r="Z84" s="5"/>
      <c r="AA84" s="5"/>
      <c r="AB84" s="18" t="e">
        <f t="shared" si="13"/>
        <v>#DIV/0!</v>
      </c>
    </row>
    <row r="85" spans="2:28" ht="15.75" customHeight="1">
      <c r="B85" s="121" t="str">
        <f ca="1">IF(Mar!B85="","",Mar!B85)</f>
        <v/>
      </c>
      <c r="C85" s="122" t="str">
        <f ca="1">IF(Mar!C85="","",Mar!C85)</f>
        <v/>
      </c>
      <c r="D85" s="115" t="str">
        <f ca="1">IF(B85="","",Mar!D85)</f>
        <v/>
      </c>
      <c r="E85" s="115" t="str">
        <f ca="1">IF(C85="","",Mar!E85)</f>
        <v/>
      </c>
      <c r="F85" s="5"/>
      <c r="G85" s="115" t="str">
        <f ca="1">IF(B85="","",Mar!G85)</f>
        <v/>
      </c>
      <c r="H85" s="34" t="str">
        <f t="shared" si="7"/>
        <v/>
      </c>
      <c r="I85" s="126"/>
      <c r="J85" s="44">
        <f t="shared" si="8"/>
        <v>0</v>
      </c>
      <c r="K85" s="44" t="str">
        <f ca="1">IF(B85="","",IF(Mar!K85="",Apr!K85,Mar!K85+Apr!J85))</f>
        <v/>
      </c>
      <c r="L85" s="5"/>
      <c r="M85" s="44">
        <f t="shared" si="9"/>
        <v>0</v>
      </c>
      <c r="N85" s="44" t="str">
        <f ca="1">IF(B85="","",IF(Mar!N85="",Apr!M85,Mar!N85+Apr!M85))</f>
        <v/>
      </c>
      <c r="O85" s="5"/>
      <c r="P85" s="44">
        <f t="shared" si="10"/>
        <v>0</v>
      </c>
      <c r="Q85" s="44" t="str">
        <f ca="1">IF(B85="","",IF(Mar!Q85="",Apr!P85,Mar!Q85+Apr!P85))</f>
        <v/>
      </c>
      <c r="R85" s="5"/>
      <c r="S85" s="44">
        <f t="shared" si="11"/>
        <v>0</v>
      </c>
      <c r="T85" s="44" t="str">
        <f ca="1">IF(B85="","",IF(Mar!T85="",Apr!S85,Mar!T85+Apr!S85))</f>
        <v/>
      </c>
      <c r="U85" s="5"/>
      <c r="V85" s="44">
        <f t="shared" si="12"/>
        <v>0</v>
      </c>
      <c r="W85" s="44" t="str">
        <f ca="1">IF(B85="","",IF(Mar!W85="",Apr!V85,Mar!W85+Apr!V85))</f>
        <v/>
      </c>
      <c r="X85" s="5"/>
      <c r="Y85" s="5"/>
      <c r="Z85" s="5"/>
      <c r="AA85" s="5"/>
      <c r="AB85" s="18" t="e">
        <f t="shared" si="13"/>
        <v>#DIV/0!</v>
      </c>
    </row>
    <row r="86" spans="2:28" ht="15.75" customHeight="1">
      <c r="B86" s="121" t="str">
        <f ca="1">IF(Mar!B86="","",Mar!B86)</f>
        <v/>
      </c>
      <c r="C86" s="122" t="str">
        <f ca="1">IF(Mar!C86="","",Mar!C86)</f>
        <v/>
      </c>
      <c r="D86" s="115" t="str">
        <f ca="1">IF(B86="","",Mar!D86)</f>
        <v/>
      </c>
      <c r="E86" s="115" t="str">
        <f ca="1">IF(C86="","",Mar!E86)</f>
        <v/>
      </c>
      <c r="F86" s="5"/>
      <c r="G86" s="115" t="str">
        <f ca="1">IF(B86="","",Mar!G86)</f>
        <v/>
      </c>
      <c r="H86" s="34" t="str">
        <f t="shared" si="7"/>
        <v/>
      </c>
      <c r="I86" s="126"/>
      <c r="J86" s="44">
        <f t="shared" si="8"/>
        <v>0</v>
      </c>
      <c r="K86" s="44" t="str">
        <f ca="1">IF(B86="","",IF(Mar!K86="",Apr!K86,Mar!K86+Apr!J86))</f>
        <v/>
      </c>
      <c r="L86" s="5"/>
      <c r="M86" s="44">
        <f t="shared" si="9"/>
        <v>0</v>
      </c>
      <c r="N86" s="44" t="str">
        <f ca="1">IF(B86="","",IF(Mar!N86="",Apr!M86,Mar!N86+Apr!M86))</f>
        <v/>
      </c>
      <c r="O86" s="5"/>
      <c r="P86" s="44">
        <f t="shared" si="10"/>
        <v>0</v>
      </c>
      <c r="Q86" s="44" t="str">
        <f ca="1">IF(B86="","",IF(Mar!Q86="",Apr!P86,Mar!Q86+Apr!P86))</f>
        <v/>
      </c>
      <c r="R86" s="5"/>
      <c r="S86" s="44">
        <f t="shared" si="11"/>
        <v>0</v>
      </c>
      <c r="T86" s="44" t="str">
        <f ca="1">IF(B86="","",IF(Mar!T86="",Apr!S86,Mar!T86+Apr!S86))</f>
        <v/>
      </c>
      <c r="U86" s="5"/>
      <c r="V86" s="44">
        <f t="shared" si="12"/>
        <v>0</v>
      </c>
      <c r="W86" s="44" t="str">
        <f ca="1">IF(B86="","",IF(Mar!W86="",Apr!V86,Mar!W86+Apr!V86))</f>
        <v/>
      </c>
      <c r="X86" s="5"/>
      <c r="Y86" s="5"/>
      <c r="Z86" s="5"/>
      <c r="AA86" s="5"/>
      <c r="AB86" s="18" t="e">
        <f t="shared" si="13"/>
        <v>#DIV/0!</v>
      </c>
    </row>
    <row r="87" spans="2:28" ht="15.75" customHeight="1">
      <c r="B87" s="121" t="str">
        <f ca="1">IF(Mar!B87="","",Mar!B87)</f>
        <v/>
      </c>
      <c r="C87" s="122" t="str">
        <f ca="1">IF(Mar!C87="","",Mar!C87)</f>
        <v/>
      </c>
      <c r="D87" s="115" t="str">
        <f ca="1">IF(B87="","",Mar!D87)</f>
        <v/>
      </c>
      <c r="E87" s="115" t="str">
        <f ca="1">IF(C87="","",Mar!E87)</f>
        <v/>
      </c>
      <c r="F87" s="5"/>
      <c r="G87" s="115" t="str">
        <f ca="1">IF(B87="","",Mar!G87)</f>
        <v/>
      </c>
      <c r="H87" s="34" t="str">
        <f t="shared" si="7"/>
        <v/>
      </c>
      <c r="I87" s="126"/>
      <c r="J87" s="44">
        <f t="shared" si="8"/>
        <v>0</v>
      </c>
      <c r="K87" s="44" t="str">
        <f ca="1">IF(B87="","",IF(Mar!K87="",Apr!K87,Mar!K87+Apr!J87))</f>
        <v/>
      </c>
      <c r="L87" s="5"/>
      <c r="M87" s="44">
        <f t="shared" si="9"/>
        <v>0</v>
      </c>
      <c r="N87" s="44" t="str">
        <f ca="1">IF(B87="","",IF(Mar!N87="",Apr!M87,Mar!N87+Apr!M87))</f>
        <v/>
      </c>
      <c r="O87" s="5"/>
      <c r="P87" s="44">
        <f t="shared" si="10"/>
        <v>0</v>
      </c>
      <c r="Q87" s="44" t="str">
        <f ca="1">IF(B87="","",IF(Mar!Q87="",Apr!P87,Mar!Q87+Apr!P87))</f>
        <v/>
      </c>
      <c r="R87" s="5"/>
      <c r="S87" s="44">
        <f t="shared" si="11"/>
        <v>0</v>
      </c>
      <c r="T87" s="44" t="str">
        <f ca="1">IF(B87="","",IF(Mar!T87="",Apr!S87,Mar!T87+Apr!S87))</f>
        <v/>
      </c>
      <c r="U87" s="5"/>
      <c r="V87" s="44">
        <f t="shared" si="12"/>
        <v>0</v>
      </c>
      <c r="W87" s="44" t="str">
        <f ca="1">IF(B87="","",IF(Mar!W87="",Apr!V87,Mar!W87+Apr!V87))</f>
        <v/>
      </c>
      <c r="X87" s="5"/>
      <c r="Y87" s="5"/>
      <c r="Z87" s="5"/>
      <c r="AA87" s="5"/>
      <c r="AB87" s="18" t="e">
        <f t="shared" si="13"/>
        <v>#DIV/0!</v>
      </c>
    </row>
    <row r="88" spans="2:28" ht="15.75" customHeight="1">
      <c r="B88" s="121" t="str">
        <f ca="1">IF(Mar!B88="","",Mar!B88)</f>
        <v/>
      </c>
      <c r="C88" s="122" t="str">
        <f ca="1">IF(Mar!C88="","",Mar!C88)</f>
        <v/>
      </c>
      <c r="D88" s="115" t="str">
        <f ca="1">IF(B88="","",Mar!D88)</f>
        <v/>
      </c>
      <c r="E88" s="115" t="str">
        <f ca="1">IF(C88="","",Mar!E88)</f>
        <v/>
      </c>
      <c r="F88" s="5"/>
      <c r="G88" s="115" t="str">
        <f ca="1">IF(B88="","",Mar!G88)</f>
        <v/>
      </c>
      <c r="H88" s="34" t="str">
        <f t="shared" si="7"/>
        <v/>
      </c>
      <c r="I88" s="126"/>
      <c r="J88" s="44">
        <f t="shared" si="8"/>
        <v>0</v>
      </c>
      <c r="K88" s="44" t="str">
        <f ca="1">IF(B88="","",IF(Mar!K88="",Apr!K88,Mar!K88+Apr!J88))</f>
        <v/>
      </c>
      <c r="L88" s="5"/>
      <c r="M88" s="44">
        <f t="shared" si="9"/>
        <v>0</v>
      </c>
      <c r="N88" s="44" t="str">
        <f ca="1">IF(B88="","",IF(Mar!N88="",Apr!M88,Mar!N88+Apr!M88))</f>
        <v/>
      </c>
      <c r="O88" s="5"/>
      <c r="P88" s="44">
        <f t="shared" si="10"/>
        <v>0</v>
      </c>
      <c r="Q88" s="44" t="str">
        <f ca="1">IF(B88="","",IF(Mar!Q88="",Apr!P88,Mar!Q88+Apr!P88))</f>
        <v/>
      </c>
      <c r="R88" s="5"/>
      <c r="S88" s="44">
        <f t="shared" si="11"/>
        <v>0</v>
      </c>
      <c r="T88" s="44" t="str">
        <f ca="1">IF(B88="","",IF(Mar!T88="",Apr!S88,Mar!T88+Apr!S88))</f>
        <v/>
      </c>
      <c r="U88" s="5"/>
      <c r="V88" s="44">
        <f t="shared" si="12"/>
        <v>0</v>
      </c>
      <c r="W88" s="44" t="str">
        <f ca="1">IF(B88="","",IF(Mar!W88="",Apr!V88,Mar!W88+Apr!V88))</f>
        <v/>
      </c>
      <c r="X88" s="5"/>
      <c r="Y88" s="5"/>
      <c r="Z88" s="5"/>
      <c r="AA88" s="5"/>
      <c r="AB88" s="18" t="e">
        <f t="shared" si="13"/>
        <v>#DIV/0!</v>
      </c>
    </row>
    <row r="89" spans="2:28" ht="15.75" customHeight="1">
      <c r="B89" s="121" t="str">
        <f ca="1">IF(Mar!B89="","",Mar!B89)</f>
        <v/>
      </c>
      <c r="C89" s="122" t="str">
        <f ca="1">IF(Mar!C89="","",Mar!C89)</f>
        <v/>
      </c>
      <c r="D89" s="115" t="str">
        <f ca="1">IF(B89="","",Mar!D89)</f>
        <v/>
      </c>
      <c r="E89" s="115" t="str">
        <f ca="1">IF(C89="","",Mar!E89)</f>
        <v/>
      </c>
      <c r="F89" s="5"/>
      <c r="G89" s="115" t="str">
        <f ca="1">IF(B89="","",Mar!G89)</f>
        <v/>
      </c>
      <c r="H89" s="34" t="str">
        <f t="shared" si="7"/>
        <v/>
      </c>
      <c r="I89" s="126"/>
      <c r="J89" s="44">
        <f t="shared" si="8"/>
        <v>0</v>
      </c>
      <c r="K89" s="44" t="str">
        <f ca="1">IF(B89="","",IF(Mar!K89="",Apr!K89,Mar!K89+Apr!J89))</f>
        <v/>
      </c>
      <c r="L89" s="5"/>
      <c r="M89" s="44">
        <f t="shared" si="9"/>
        <v>0</v>
      </c>
      <c r="N89" s="44" t="str">
        <f ca="1">IF(B89="","",IF(Mar!N89="",Apr!M89,Mar!N89+Apr!M89))</f>
        <v/>
      </c>
      <c r="O89" s="5"/>
      <c r="P89" s="44">
        <f t="shared" si="10"/>
        <v>0</v>
      </c>
      <c r="Q89" s="44" t="str">
        <f ca="1">IF(B89="","",IF(Mar!Q89="",Apr!P89,Mar!Q89+Apr!P89))</f>
        <v/>
      </c>
      <c r="R89" s="5"/>
      <c r="S89" s="44">
        <f t="shared" si="11"/>
        <v>0</v>
      </c>
      <c r="T89" s="44" t="str">
        <f ca="1">IF(B89="","",IF(Mar!T89="",Apr!S89,Mar!T89+Apr!S89))</f>
        <v/>
      </c>
      <c r="U89" s="5"/>
      <c r="V89" s="44">
        <f t="shared" si="12"/>
        <v>0</v>
      </c>
      <c r="W89" s="44" t="str">
        <f ca="1">IF(B89="","",IF(Mar!W89="",Apr!V89,Mar!W89+Apr!V89))</f>
        <v/>
      </c>
      <c r="X89" s="5"/>
      <c r="Y89" s="5"/>
      <c r="Z89" s="5"/>
      <c r="AA89" s="5"/>
      <c r="AB89" s="18" t="e">
        <f t="shared" si="13"/>
        <v>#DIV/0!</v>
      </c>
    </row>
    <row r="90" spans="2:28" ht="15.75" customHeight="1">
      <c r="B90" s="123" t="str">
        <f ca="1">IF(Mar!B90="","",Mar!B90)</f>
        <v/>
      </c>
      <c r="C90" s="124" t="str">
        <f ca="1">IF(Mar!C90="","",Mar!C90)</f>
        <v/>
      </c>
      <c r="D90" s="116" t="str">
        <f ca="1">IF(B90="","",Mar!D90)</f>
        <v/>
      </c>
      <c r="E90" s="116" t="str">
        <f ca="1">IF(C90="","",Mar!E90)</f>
        <v/>
      </c>
      <c r="F90" s="5"/>
      <c r="G90" s="116" t="str">
        <f ca="1">IF(B90="","",Mar!G90)</f>
        <v/>
      </c>
      <c r="H90" s="42" t="str">
        <f t="shared" si="7"/>
        <v/>
      </c>
      <c r="I90" s="126"/>
      <c r="J90" s="44">
        <f t="shared" si="8"/>
        <v>0</v>
      </c>
      <c r="K90" s="44" t="str">
        <f ca="1">IF(B90="","",IF(Mar!K90="",Apr!K90,Mar!K90+Apr!J90))</f>
        <v/>
      </c>
      <c r="L90" s="5"/>
      <c r="M90" s="44">
        <f t="shared" si="9"/>
        <v>0</v>
      </c>
      <c r="N90" s="44" t="str">
        <f ca="1">IF(B90="","",IF(Mar!N90="",Apr!M90,Mar!N90+Apr!M90))</f>
        <v/>
      </c>
      <c r="O90" s="5"/>
      <c r="P90" s="44">
        <f t="shared" si="10"/>
        <v>0</v>
      </c>
      <c r="Q90" s="44" t="str">
        <f ca="1">IF(B90="","",IF(Mar!Q90="",Apr!P90,Mar!Q90+Apr!P90))</f>
        <v/>
      </c>
      <c r="R90" s="5"/>
      <c r="S90" s="44">
        <f t="shared" si="11"/>
        <v>0</v>
      </c>
      <c r="T90" s="44" t="str">
        <f ca="1">IF(B90="","",IF(Mar!T90="",Apr!S90,Mar!T90+Apr!S90))</f>
        <v/>
      </c>
      <c r="U90" s="5"/>
      <c r="V90" s="44">
        <f t="shared" si="12"/>
        <v>0</v>
      </c>
      <c r="W90" s="44" t="str">
        <f ca="1">IF(B90="","",IF(Mar!W90="",Apr!V90,Mar!W90+Apr!V90))</f>
        <v/>
      </c>
      <c r="X90" s="5"/>
      <c r="Y90" s="5"/>
      <c r="Z90" s="5"/>
      <c r="AA90" s="5"/>
      <c r="AB90" s="18" t="e">
        <f t="shared" si="13"/>
        <v>#DIV/0!</v>
      </c>
    </row>
    <row r="91" spans="2:28" ht="15.75" customHeight="1">
      <c r="B91" s="18"/>
      <c r="C91" s="18"/>
      <c r="D91" s="18"/>
      <c r="E91" s="18"/>
      <c r="F91" s="18"/>
      <c r="G91" s="18"/>
      <c r="H91" s="18"/>
      <c r="I91" s="18"/>
      <c r="J91" s="18"/>
      <c r="K91" s="18"/>
      <c r="L91" s="18"/>
      <c r="M91" s="18"/>
      <c r="N91" s="18"/>
      <c r="O91" s="18"/>
      <c r="P91" s="18"/>
      <c r="Q91" s="18"/>
      <c r="R91" s="18"/>
      <c r="S91" s="18"/>
      <c r="T91" s="18"/>
      <c r="U91" s="18"/>
      <c r="V91" s="18"/>
      <c r="W91" s="18"/>
      <c r="X91" s="18"/>
      <c r="Y91" s="18"/>
      <c r="Z91" s="18"/>
      <c r="AA91" s="18"/>
    </row>
    <row r="92" spans="2:28" ht="15.75" customHeight="1">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row>
    <row r="93" spans="2:28" ht="15.75" customHeight="1">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row>
    <row r="94" spans="2:28" ht="15.75" customHeight="1">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row>
    <row r="95" spans="2:28" ht="15.75" customHeight="1">
      <c r="B95" s="18"/>
      <c r="C95" s="18"/>
      <c r="D95" s="18"/>
      <c r="E95" s="18"/>
      <c r="F95" s="18"/>
      <c r="G95" s="18"/>
      <c r="H95" s="18"/>
      <c r="I95" s="18"/>
      <c r="J95" s="18"/>
      <c r="K95" s="18"/>
      <c r="L95" s="18"/>
      <c r="M95" s="18"/>
      <c r="N95" s="18"/>
      <c r="O95" s="18"/>
      <c r="P95" s="18"/>
      <c r="Q95" s="18"/>
      <c r="R95" s="18"/>
      <c r="S95" s="18"/>
      <c r="T95" s="18"/>
      <c r="U95" s="18"/>
      <c r="V95" s="18"/>
      <c r="W95" s="18"/>
      <c r="X95" s="18"/>
      <c r="Y95" s="18"/>
      <c r="Z95" s="18"/>
      <c r="AA95" s="18"/>
    </row>
    <row r="96" spans="2:28" ht="15.75" customHeight="1">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row>
    <row r="97" spans="2:27" ht="15.75" customHeight="1">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row>
    <row r="98" spans="2:27" ht="15.75" customHeight="1">
      <c r="B98" s="18"/>
      <c r="C98" s="18"/>
      <c r="D98" s="18"/>
      <c r="E98" s="18"/>
      <c r="F98" s="18"/>
      <c r="G98" s="18"/>
      <c r="H98" s="18"/>
      <c r="I98" s="18"/>
      <c r="J98" s="18"/>
      <c r="K98" s="18"/>
      <c r="L98" s="18"/>
      <c r="M98" s="18"/>
      <c r="N98" s="18"/>
      <c r="O98" s="18"/>
      <c r="P98" s="18"/>
      <c r="Q98" s="18"/>
      <c r="R98" s="18"/>
      <c r="S98" s="18"/>
      <c r="T98" s="18"/>
      <c r="U98" s="18"/>
      <c r="V98" s="18"/>
      <c r="W98" s="18"/>
      <c r="X98" s="18"/>
      <c r="Y98" s="18"/>
      <c r="Z98" s="18"/>
      <c r="AA98" s="18"/>
    </row>
    <row r="99" spans="2:27" ht="15.75" customHeight="1">
      <c r="B99" s="18"/>
      <c r="C99" s="18"/>
      <c r="D99" s="18"/>
      <c r="E99" s="18"/>
      <c r="F99" s="18"/>
      <c r="G99" s="18"/>
      <c r="H99" s="18"/>
      <c r="I99" s="18"/>
      <c r="J99" s="18"/>
      <c r="K99" s="18"/>
      <c r="L99" s="18"/>
      <c r="M99" s="18"/>
      <c r="N99" s="18"/>
      <c r="O99" s="18"/>
      <c r="P99" s="18"/>
      <c r="Q99" s="18"/>
      <c r="R99" s="18"/>
      <c r="S99" s="18"/>
      <c r="T99" s="18"/>
      <c r="U99" s="18"/>
      <c r="V99" s="18"/>
      <c r="W99" s="18"/>
      <c r="X99" s="18"/>
      <c r="Y99" s="18"/>
      <c r="Z99" s="18"/>
      <c r="AA99" s="18"/>
    </row>
    <row r="100" spans="2:27" ht="15.75" customHeight="1">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row>
    <row r="101" spans="2:27" ht="15.75" customHeight="1">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row>
    <row r="102" spans="2:27" ht="15.75" customHeight="1">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row>
    <row r="103" spans="2:27" ht="15.75" customHeight="1">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row>
    <row r="104" spans="2:27" ht="15.75" customHeight="1">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row>
    <row r="105" spans="2:27" ht="15.75" customHeight="1">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row>
    <row r="106" spans="2:27" ht="15.75" customHeight="1">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row>
    <row r="107" spans="2:27" ht="15.75" customHeight="1">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row>
    <row r="108" spans="2:27" ht="15.75" customHeight="1">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row>
    <row r="109" spans="2:27" ht="15.75" customHeight="1">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row>
    <row r="110" spans="2:27" ht="15.75" customHeight="1">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row>
    <row r="111" spans="2:27" ht="15.75"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row>
    <row r="112" spans="2:27" ht="15.75"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sheetData>
  <sheetProtection sheet="1" objects="1" scenarios="1"/>
  <mergeCells count="11">
    <mergeCell ref="F6:F7"/>
    <mergeCell ref="B6:B7"/>
    <mergeCell ref="C6:C7"/>
    <mergeCell ref="D6:D7"/>
    <mergeCell ref="E6:E7"/>
    <mergeCell ref="H6:H7"/>
    <mergeCell ref="AA6:AA7"/>
    <mergeCell ref="X6:X7"/>
    <mergeCell ref="Y6:Z6"/>
    <mergeCell ref="I6:W6"/>
    <mergeCell ref="G6:G7"/>
  </mergeCells>
  <phoneticPr fontId="0" type="noConversion"/>
  <conditionalFormatting sqref="R10">
    <cfRule type="expression" dxfId="1493" priority="1" stopIfTrue="1">
      <formula>-IF($AB$10&lt;0.02,TRUE)</formula>
    </cfRule>
    <cfRule type="expression" dxfId="1492" priority="2" stopIfTrue="1">
      <formula>-IF($AB$10&gt;3,TRUE)</formula>
    </cfRule>
  </conditionalFormatting>
  <conditionalFormatting sqref="R11">
    <cfRule type="expression" dxfId="1491" priority="3" stopIfTrue="1">
      <formula>-IF($AB$11&lt;0.02,TRUE)</formula>
    </cfRule>
    <cfRule type="expression" dxfId="1490" priority="4" stopIfTrue="1">
      <formula>-IF($AB$11&gt;3,TRUE)</formula>
    </cfRule>
  </conditionalFormatting>
  <conditionalFormatting sqref="R12">
    <cfRule type="expression" dxfId="1489" priority="5" stopIfTrue="1">
      <formula>-IF($AB$12&lt;0.02,TRUE)</formula>
    </cfRule>
    <cfRule type="expression" dxfId="1488" priority="6" stopIfTrue="1">
      <formula>-IF($AB$12&gt;3,TRUE)</formula>
    </cfRule>
  </conditionalFormatting>
  <conditionalFormatting sqref="R13">
    <cfRule type="expression" dxfId="1487" priority="7" stopIfTrue="1">
      <formula>-IF($AB$13&lt;0.02,TRUE)</formula>
    </cfRule>
    <cfRule type="expression" dxfId="1486" priority="8" stopIfTrue="1">
      <formula>-IF($AB$13&gt;3,TRUE)</formula>
    </cfRule>
  </conditionalFormatting>
  <conditionalFormatting sqref="R14">
    <cfRule type="expression" dxfId="1485" priority="9" stopIfTrue="1">
      <formula>-IF($AB$14&lt;0.02,TRUE)</formula>
    </cfRule>
    <cfRule type="expression" dxfId="1484" priority="10" stopIfTrue="1">
      <formula>-IF($AB$14&gt;3,TRUE)</formula>
    </cfRule>
  </conditionalFormatting>
  <conditionalFormatting sqref="R15">
    <cfRule type="expression" dxfId="1483" priority="11" stopIfTrue="1">
      <formula>-IF($AB$15&lt;0.02,TRUE)</formula>
    </cfRule>
    <cfRule type="expression" dxfId="1482" priority="12" stopIfTrue="1">
      <formula>-IF($AB$15&gt;3,TRUE)</formula>
    </cfRule>
  </conditionalFormatting>
  <conditionalFormatting sqref="R16">
    <cfRule type="expression" dxfId="1481" priority="13" stopIfTrue="1">
      <formula>-IF($AB$16&lt;0.02,TRUE)</formula>
    </cfRule>
    <cfRule type="expression" dxfId="1480" priority="14" stopIfTrue="1">
      <formula>-IF($AB$16&gt;3,TRUE)</formula>
    </cfRule>
  </conditionalFormatting>
  <conditionalFormatting sqref="R17">
    <cfRule type="expression" dxfId="1479" priority="15" stopIfTrue="1">
      <formula>-IF($AB$17&lt;0.02,TRUE)</formula>
    </cfRule>
    <cfRule type="expression" dxfId="1478" priority="16" stopIfTrue="1">
      <formula>-IF($AB$17&gt;3,TRUE)</formula>
    </cfRule>
  </conditionalFormatting>
  <conditionalFormatting sqref="R18">
    <cfRule type="expression" dxfId="1477" priority="17" stopIfTrue="1">
      <formula>-IF($AB$18&lt;0.02,TRUE)</formula>
    </cfRule>
    <cfRule type="expression" dxfId="1476" priority="18" stopIfTrue="1">
      <formula>-IF($AB$18&gt;3,TRUE)</formula>
    </cfRule>
  </conditionalFormatting>
  <conditionalFormatting sqref="R19">
    <cfRule type="expression" dxfId="1475" priority="19" stopIfTrue="1">
      <formula>-IF($AB$19&lt;0.02,TRUE)</formula>
    </cfRule>
    <cfRule type="expression" dxfId="1474" priority="20" stopIfTrue="1">
      <formula>-IF($AB$19&gt;3,TRUE)</formula>
    </cfRule>
  </conditionalFormatting>
  <conditionalFormatting sqref="R20">
    <cfRule type="expression" dxfId="1473" priority="21" stopIfTrue="1">
      <formula>-IF($AB$20&lt;0.02,TRUE)</formula>
    </cfRule>
    <cfRule type="expression" dxfId="1472" priority="22" stopIfTrue="1">
      <formula>-IF($AB$20&gt;3,TRUE)</formula>
    </cfRule>
  </conditionalFormatting>
  <conditionalFormatting sqref="R21">
    <cfRule type="expression" dxfId="1471" priority="23" stopIfTrue="1">
      <formula>-IF($AB$21&lt;0.02,TRUE)</formula>
    </cfRule>
    <cfRule type="expression" dxfId="1470" priority="24" stopIfTrue="1">
      <formula>-IF($AB$21&gt;3,TRUE)</formula>
    </cfRule>
  </conditionalFormatting>
  <conditionalFormatting sqref="R22">
    <cfRule type="expression" dxfId="1469" priority="25" stopIfTrue="1">
      <formula>-IF($AB$22&lt;0.02,TRUE)</formula>
    </cfRule>
    <cfRule type="expression" dxfId="1468" priority="26" stopIfTrue="1">
      <formula>-IF($AB$22&gt;3,TRUE)</formula>
    </cfRule>
  </conditionalFormatting>
  <conditionalFormatting sqref="R23">
    <cfRule type="expression" dxfId="1467" priority="27" stopIfTrue="1">
      <formula>-IF($AB$23&lt;0.02,TRUE)</formula>
    </cfRule>
    <cfRule type="expression" dxfId="1466" priority="28" stopIfTrue="1">
      <formula>-IF($AB$23&gt;3,TRUE)</formula>
    </cfRule>
  </conditionalFormatting>
  <conditionalFormatting sqref="R24">
    <cfRule type="expression" dxfId="1465" priority="29" stopIfTrue="1">
      <formula>-IF($AB$24&lt;0.02,TRUE)</formula>
    </cfRule>
    <cfRule type="expression" dxfId="1464" priority="30" stopIfTrue="1">
      <formula>-IF($AB$24&gt;3,TRUE)</formula>
    </cfRule>
  </conditionalFormatting>
  <conditionalFormatting sqref="R25">
    <cfRule type="expression" dxfId="1463" priority="31" stopIfTrue="1">
      <formula>-IF($AB$25&lt;0.02,TRUE)</formula>
    </cfRule>
    <cfRule type="expression" dxfId="1462" priority="32" stopIfTrue="1">
      <formula>-IF($AB$25&gt;3,TRUE)</formula>
    </cfRule>
  </conditionalFormatting>
  <conditionalFormatting sqref="R26">
    <cfRule type="expression" dxfId="1461" priority="33" stopIfTrue="1">
      <formula>-IF($AB$26&lt;0.02,TRUE)</formula>
    </cfRule>
    <cfRule type="expression" dxfId="1460" priority="34" stopIfTrue="1">
      <formula>-IF($AB$26&gt;3,TRUE)</formula>
    </cfRule>
  </conditionalFormatting>
  <conditionalFormatting sqref="R27">
    <cfRule type="expression" dxfId="1459" priority="35" stopIfTrue="1">
      <formula>-IF($AB$27&lt;0.02,TRUE)</formula>
    </cfRule>
    <cfRule type="expression" dxfId="1458" priority="36" stopIfTrue="1">
      <formula>-IF($AB$27&gt;3,TRUE)</formula>
    </cfRule>
  </conditionalFormatting>
  <conditionalFormatting sqref="R8">
    <cfRule type="expression" dxfId="1457" priority="37" stopIfTrue="1">
      <formula>-IF($AB$8&lt;0.02,TRUE)</formula>
    </cfRule>
    <cfRule type="expression" dxfId="1456" priority="38" stopIfTrue="1">
      <formula>-IF($AB$8&gt;3,TRUE)</formula>
    </cfRule>
  </conditionalFormatting>
  <conditionalFormatting sqref="R9">
    <cfRule type="expression" dxfId="1455" priority="39" stopIfTrue="1">
      <formula>-IF($AB$9&lt;0.02,TRUE)</formula>
    </cfRule>
    <cfRule type="expression" dxfId="1454" priority="40" stopIfTrue="1">
      <formula>-IF($AB$9&gt;3,TRUE)</formula>
    </cfRule>
  </conditionalFormatting>
  <conditionalFormatting sqref="R28">
    <cfRule type="expression" dxfId="1453" priority="41" stopIfTrue="1">
      <formula>-IF($AB$28&lt;0.02,TRUE)</formula>
    </cfRule>
    <cfRule type="expression" dxfId="1452" priority="42" stopIfTrue="1">
      <formula>-IF($AB$28&gt;3,TRUE)</formula>
    </cfRule>
  </conditionalFormatting>
  <conditionalFormatting sqref="R29">
    <cfRule type="expression" dxfId="1451" priority="43" stopIfTrue="1">
      <formula>-IF($AB$29&lt;0.02,TRUE)</formula>
    </cfRule>
    <cfRule type="expression" dxfId="1450" priority="44" stopIfTrue="1">
      <formula>-IF($AB$29&gt;3,TRUE)</formula>
    </cfRule>
  </conditionalFormatting>
  <conditionalFormatting sqref="R30">
    <cfRule type="expression" dxfId="1449" priority="45" stopIfTrue="1">
      <formula>-IF($AB$30&lt;0.02,TRUE)</formula>
    </cfRule>
    <cfRule type="expression" dxfId="1448" priority="46" stopIfTrue="1">
      <formula>-IF($AB$30&gt;3,TRUE)</formula>
    </cfRule>
  </conditionalFormatting>
  <conditionalFormatting sqref="R31">
    <cfRule type="expression" dxfId="1447" priority="47" stopIfTrue="1">
      <formula>-IF($AB$31&lt;0.02,TRUE)</formula>
    </cfRule>
    <cfRule type="expression" dxfId="1446" priority="48" stopIfTrue="1">
      <formula>-IF($AB$31&gt;3,TRUE)</formula>
    </cfRule>
  </conditionalFormatting>
  <conditionalFormatting sqref="R32">
    <cfRule type="expression" dxfId="1445" priority="49" stopIfTrue="1">
      <formula>-IF($AB$32&lt;0.02,TRUE)</formula>
    </cfRule>
    <cfRule type="expression" dxfId="1444" priority="50" stopIfTrue="1">
      <formula>-IF($AB$32&gt;3,TRUE)</formula>
    </cfRule>
  </conditionalFormatting>
  <conditionalFormatting sqref="R33">
    <cfRule type="expression" dxfId="1443" priority="51" stopIfTrue="1">
      <formula>IF($AB$33&lt;0.02,TRUE)</formula>
    </cfRule>
    <cfRule type="expression" dxfId="1442" priority="52" stopIfTrue="1">
      <formula>IF($AB$33&gt;3,TRUE)</formula>
    </cfRule>
  </conditionalFormatting>
  <conditionalFormatting sqref="R34">
    <cfRule type="expression" dxfId="1441" priority="53" stopIfTrue="1">
      <formula>IF($AB$34&lt;0.02,TRUE)</formula>
    </cfRule>
    <cfRule type="expression" dxfId="1440" priority="54" stopIfTrue="1">
      <formula>IF($AB$34&gt;3,TRUE)</formula>
    </cfRule>
  </conditionalFormatting>
  <conditionalFormatting sqref="R35">
    <cfRule type="expression" dxfId="1439" priority="55" stopIfTrue="1">
      <formula>IF($AB$35&lt;0.02,TRUE)</formula>
    </cfRule>
    <cfRule type="expression" dxfId="1438" priority="56" stopIfTrue="1">
      <formula>IF($AB$35&gt;3,TRUE)</formula>
    </cfRule>
  </conditionalFormatting>
  <conditionalFormatting sqref="R36">
    <cfRule type="expression" dxfId="1437" priority="57" stopIfTrue="1">
      <formula>IF($AB$36&lt;0.02,TRUE)</formula>
    </cfRule>
    <cfRule type="expression" dxfId="1436" priority="58" stopIfTrue="1">
      <formula>IF($AB$36&gt;3,TRUE)</formula>
    </cfRule>
  </conditionalFormatting>
  <conditionalFormatting sqref="R37">
    <cfRule type="expression" dxfId="1435" priority="59" stopIfTrue="1">
      <formula>IF($AB$37&lt;0.02,TRUE)</formula>
    </cfRule>
    <cfRule type="expression" dxfId="1434" priority="60" stopIfTrue="1">
      <formula>IF($AB$37&gt;3,TRUE)</formula>
    </cfRule>
  </conditionalFormatting>
  <conditionalFormatting sqref="R38">
    <cfRule type="expression" dxfId="1433" priority="61" stopIfTrue="1">
      <formula>IF($AB$38&lt;0.02,TRUE)</formula>
    </cfRule>
    <cfRule type="expression" dxfId="1432" priority="62" stopIfTrue="1">
      <formula>IF($AB$38&gt;3,TRUE)</formula>
    </cfRule>
  </conditionalFormatting>
  <conditionalFormatting sqref="R39">
    <cfRule type="expression" dxfId="1431" priority="63" stopIfTrue="1">
      <formula>IF($AB$39&lt;0.02,TRUE)</formula>
    </cfRule>
    <cfRule type="expression" dxfId="1430" priority="64" stopIfTrue="1">
      <formula>IF($AB$39&gt;3,TRUE)</formula>
    </cfRule>
  </conditionalFormatting>
  <conditionalFormatting sqref="R40">
    <cfRule type="expression" dxfId="1429" priority="65" stopIfTrue="1">
      <formula>IF($AB$40&lt;0.02,TRUE)</formula>
    </cfRule>
    <cfRule type="expression" dxfId="1428" priority="66" stopIfTrue="1">
      <formula>IF($AB$40&gt;3,TRUE)</formula>
    </cfRule>
  </conditionalFormatting>
  <conditionalFormatting sqref="R41">
    <cfRule type="expression" dxfId="1427" priority="67" stopIfTrue="1">
      <formula>IF($AB$41&lt;0.02,TRUE)</formula>
    </cfRule>
    <cfRule type="expression" dxfId="1426" priority="68" stopIfTrue="1">
      <formula>IF($AB$41&gt;3,TRUE)</formula>
    </cfRule>
  </conditionalFormatting>
  <conditionalFormatting sqref="R42">
    <cfRule type="expression" dxfId="1425" priority="69" stopIfTrue="1">
      <formula>IF($AB$42&lt;0.02,TRUE)</formula>
    </cfRule>
    <cfRule type="expression" dxfId="1424" priority="70" stopIfTrue="1">
      <formula>IF($AB$42&gt;3,TRUE)</formula>
    </cfRule>
  </conditionalFormatting>
  <conditionalFormatting sqref="R43">
    <cfRule type="expression" dxfId="1423" priority="71" stopIfTrue="1">
      <formula>IF($AB$43&lt;0.02,TRUE)</formula>
    </cfRule>
    <cfRule type="expression" dxfId="1422" priority="72" stopIfTrue="1">
      <formula>IF($AB$43&gt;3,TRUE)</formula>
    </cfRule>
  </conditionalFormatting>
  <conditionalFormatting sqref="R44">
    <cfRule type="expression" dxfId="1421" priority="73" stopIfTrue="1">
      <formula>IF($AB$44&lt;0.02,TRUE)</formula>
    </cfRule>
    <cfRule type="expression" dxfId="1420" priority="74" stopIfTrue="1">
      <formula>IF($AB$44&gt;3,TRUE)</formula>
    </cfRule>
  </conditionalFormatting>
  <conditionalFormatting sqref="R45">
    <cfRule type="expression" dxfId="1419" priority="75" stopIfTrue="1">
      <formula>IF($AB$45&lt;0.02,TRUE)</formula>
    </cfRule>
    <cfRule type="expression" dxfId="1418" priority="76" stopIfTrue="1">
      <formula>IF($AB$45&gt;3,TRUE)</formula>
    </cfRule>
  </conditionalFormatting>
  <conditionalFormatting sqref="R46">
    <cfRule type="expression" dxfId="1417" priority="77" stopIfTrue="1">
      <formula>IF($AB$46&lt;0.02,TRUE)</formula>
    </cfRule>
    <cfRule type="expression" dxfId="1416" priority="78" stopIfTrue="1">
      <formula>IF($AB$46&gt;3,TRUE)</formula>
    </cfRule>
  </conditionalFormatting>
  <conditionalFormatting sqref="R47">
    <cfRule type="expression" dxfId="1415" priority="79" stopIfTrue="1">
      <formula>IF($AB$47&lt;0.02,TRUE)</formula>
    </cfRule>
    <cfRule type="expression" dxfId="1414" priority="80" stopIfTrue="1">
      <formula>IF($AB$47&gt;3,TRUE)</formula>
    </cfRule>
  </conditionalFormatting>
  <conditionalFormatting sqref="R48">
    <cfRule type="expression" dxfId="1413" priority="81" stopIfTrue="1">
      <formula>IF($AB$48&lt;0.02,TRUE)</formula>
    </cfRule>
    <cfRule type="expression" dxfId="1412" priority="82" stopIfTrue="1">
      <formula>IF($AB$48&gt;3,TRUE)</formula>
    </cfRule>
  </conditionalFormatting>
  <conditionalFormatting sqref="R49">
    <cfRule type="expression" dxfId="1411" priority="83" stopIfTrue="1">
      <formula>IF($AB$49&lt;0.02,TRUE)</formula>
    </cfRule>
    <cfRule type="expression" dxfId="1410" priority="84" stopIfTrue="1">
      <formula>IF($AB$49&gt;3,TRUE)</formula>
    </cfRule>
  </conditionalFormatting>
  <conditionalFormatting sqref="R50">
    <cfRule type="expression" dxfId="1409" priority="85" stopIfTrue="1">
      <formula>IF($AB$50&lt;0.02,TRUE)</formula>
    </cfRule>
    <cfRule type="expression" dxfId="1408" priority="86" stopIfTrue="1">
      <formula>IF($AB$50&gt;3,TRUE)</formula>
    </cfRule>
  </conditionalFormatting>
  <conditionalFormatting sqref="R51">
    <cfRule type="expression" dxfId="1407" priority="87" stopIfTrue="1">
      <formula>IF($AB$51&lt;0.02,TRUE)</formula>
    </cfRule>
    <cfRule type="expression" dxfId="1406" priority="88" stopIfTrue="1">
      <formula>IF($AB$51&gt;3,TRUE)</formula>
    </cfRule>
  </conditionalFormatting>
  <conditionalFormatting sqref="R52">
    <cfRule type="expression" dxfId="1405" priority="89" stopIfTrue="1">
      <formula>IF($AB$52&lt;0.02,TRUE)</formula>
    </cfRule>
    <cfRule type="expression" dxfId="1404" priority="90" stopIfTrue="1">
      <formula>IF($AB$52&gt;3,TRUE)</formula>
    </cfRule>
  </conditionalFormatting>
  <conditionalFormatting sqref="R53">
    <cfRule type="expression" dxfId="1403" priority="91" stopIfTrue="1">
      <formula>IF($AB$53&lt;0.02,TRUE)</formula>
    </cfRule>
    <cfRule type="expression" dxfId="1402" priority="92" stopIfTrue="1">
      <formula>IF($AB$53&gt;3,TRUE)</formula>
    </cfRule>
  </conditionalFormatting>
  <conditionalFormatting sqref="R54">
    <cfRule type="expression" dxfId="1401" priority="93" stopIfTrue="1">
      <formula>IF($AB$54&lt;0.02,TRUE)</formula>
    </cfRule>
    <cfRule type="expression" dxfId="1400" priority="94" stopIfTrue="1">
      <formula>IF($AB$54&gt;3,TRUE)</formula>
    </cfRule>
  </conditionalFormatting>
  <conditionalFormatting sqref="R55">
    <cfRule type="expression" dxfId="1399" priority="95" stopIfTrue="1">
      <formula>IF($AB$55&lt;0.02,TRUE)</formula>
    </cfRule>
    <cfRule type="expression" dxfId="1398" priority="96" stopIfTrue="1">
      <formula>IF($AB$55&gt;3,TRUE)</formula>
    </cfRule>
  </conditionalFormatting>
  <conditionalFormatting sqref="R56">
    <cfRule type="expression" dxfId="1397" priority="97" stopIfTrue="1">
      <formula>IF($AB$56&lt;0.02,TRUE)</formula>
    </cfRule>
    <cfRule type="expression" dxfId="1396" priority="98" stopIfTrue="1">
      <formula>IF($AB$56&gt;3,TRUE)</formula>
    </cfRule>
  </conditionalFormatting>
  <conditionalFormatting sqref="R57">
    <cfRule type="expression" dxfId="1395" priority="99" stopIfTrue="1">
      <formula>IF($AB$57&lt;0.02,TRUE)</formula>
    </cfRule>
    <cfRule type="expression" dxfId="1394" priority="100" stopIfTrue="1">
      <formula>IF($AB$57&gt;3,TRUE)</formula>
    </cfRule>
  </conditionalFormatting>
  <conditionalFormatting sqref="R58">
    <cfRule type="expression" dxfId="1393" priority="101" stopIfTrue="1">
      <formula>IF($AB$58&lt;0.02,TRUE)</formula>
    </cfRule>
    <cfRule type="expression" dxfId="1392" priority="102" stopIfTrue="1">
      <formula>IF($AB$58&gt;3,TRUE)</formula>
    </cfRule>
  </conditionalFormatting>
  <conditionalFormatting sqref="R59">
    <cfRule type="expression" dxfId="1391" priority="103" stopIfTrue="1">
      <formula>IF($AB$59&lt;0.02,TRUE)</formula>
    </cfRule>
    <cfRule type="expression" dxfId="1390" priority="104" stopIfTrue="1">
      <formula>IF($AB$59&gt;3,TRUE)</formula>
    </cfRule>
  </conditionalFormatting>
  <conditionalFormatting sqref="R60">
    <cfRule type="expression" dxfId="1389" priority="105" stopIfTrue="1">
      <formula>IF($AB$60&lt;0.02,TRUE)</formula>
    </cfRule>
    <cfRule type="expression" dxfId="1388" priority="106" stopIfTrue="1">
      <formula>IF($AB$60&gt;3,TRUE)</formula>
    </cfRule>
  </conditionalFormatting>
  <conditionalFormatting sqref="R61">
    <cfRule type="expression" dxfId="1387" priority="107" stopIfTrue="1">
      <formula>IF($AB$61&lt;0.02,TRUE)</formula>
    </cfRule>
    <cfRule type="expression" dxfId="1386" priority="108" stopIfTrue="1">
      <formula>IF($AB$61&gt;3,TRUE)</formula>
    </cfRule>
  </conditionalFormatting>
  <conditionalFormatting sqref="R62">
    <cfRule type="expression" dxfId="1385" priority="109" stopIfTrue="1">
      <formula>IF($AB$62&lt;0.02,TRUE)</formula>
    </cfRule>
    <cfRule type="expression" dxfId="1384" priority="110" stopIfTrue="1">
      <formula>IF($AB$62&gt;3,TRUE)</formula>
    </cfRule>
  </conditionalFormatting>
  <conditionalFormatting sqref="R63">
    <cfRule type="expression" dxfId="1383" priority="111" stopIfTrue="1">
      <formula>IF($AB$63&lt;0.02,TRUE)</formula>
    </cfRule>
    <cfRule type="expression" dxfId="1382" priority="112" stopIfTrue="1">
      <formula>IF($AB$63&gt;3,TRUE)</formula>
    </cfRule>
  </conditionalFormatting>
  <conditionalFormatting sqref="R64">
    <cfRule type="expression" dxfId="1381" priority="113" stopIfTrue="1">
      <formula>IF($AB$64&lt;0.02,TRUE)</formula>
    </cfRule>
    <cfRule type="expression" dxfId="1380" priority="114" stopIfTrue="1">
      <formula>IF($AB$64&gt;3,TRUE)</formula>
    </cfRule>
  </conditionalFormatting>
  <conditionalFormatting sqref="R65">
    <cfRule type="expression" dxfId="1379" priority="115" stopIfTrue="1">
      <formula>IF($AB$65&lt;0.02,TRUE)</formula>
    </cfRule>
    <cfRule type="expression" dxfId="1378" priority="116" stopIfTrue="1">
      <formula>IF($AB$65&gt;3,TRUE)</formula>
    </cfRule>
  </conditionalFormatting>
  <conditionalFormatting sqref="R66">
    <cfRule type="expression" dxfId="1377" priority="117" stopIfTrue="1">
      <formula>IF($AB$66&lt;0.02,TRUE)</formula>
    </cfRule>
    <cfRule type="expression" dxfId="1376" priority="118" stopIfTrue="1">
      <formula>IF($AB$66&gt;3,TRUE)</formula>
    </cfRule>
  </conditionalFormatting>
  <conditionalFormatting sqref="R67">
    <cfRule type="expression" dxfId="1375" priority="119" stopIfTrue="1">
      <formula>IF($AB$67&lt;0.02,TRUE)</formula>
    </cfRule>
    <cfRule type="expression" dxfId="1374" priority="120" stopIfTrue="1">
      <formula>IF($AB$67&gt;3,TRUE)</formula>
    </cfRule>
  </conditionalFormatting>
  <conditionalFormatting sqref="R68">
    <cfRule type="expression" dxfId="1373" priority="121" stopIfTrue="1">
      <formula>IF($AB$68&lt;0.02,TRUE)</formula>
    </cfRule>
    <cfRule type="expression" dxfId="1372" priority="122" stopIfTrue="1">
      <formula>IF($AB$68&gt;3,TRUE)</formula>
    </cfRule>
  </conditionalFormatting>
  <conditionalFormatting sqref="R69">
    <cfRule type="expression" dxfId="1371" priority="123" stopIfTrue="1">
      <formula>IF($AB$69&lt;0.02,TRUE)</formula>
    </cfRule>
    <cfRule type="expression" dxfId="1370" priority="124" stopIfTrue="1">
      <formula>IF($AB$69&gt;3,TRUE)</formula>
    </cfRule>
  </conditionalFormatting>
  <conditionalFormatting sqref="R70">
    <cfRule type="expression" dxfId="1369" priority="125" stopIfTrue="1">
      <formula>IF($AB$70&lt;0.02,TRUE)</formula>
    </cfRule>
    <cfRule type="expression" dxfId="1368" priority="126" stopIfTrue="1">
      <formula>IF($AB$70&gt;3,TRUE)</formula>
    </cfRule>
  </conditionalFormatting>
  <conditionalFormatting sqref="R71">
    <cfRule type="expression" dxfId="1367" priority="127" stopIfTrue="1">
      <formula>IF($AB$71&lt;0.02,TRUE)</formula>
    </cfRule>
    <cfRule type="expression" dxfId="1366" priority="128" stopIfTrue="1">
      <formula>IF($AB$71&gt;3,TRUE)</formula>
    </cfRule>
  </conditionalFormatting>
  <conditionalFormatting sqref="R72">
    <cfRule type="expression" dxfId="1365" priority="129" stopIfTrue="1">
      <formula>IF($AB$72&lt;0.02,TRUE)</formula>
    </cfRule>
    <cfRule type="expression" dxfId="1364" priority="130" stopIfTrue="1">
      <formula>IF($AB$72&gt;3,TRUE)</formula>
    </cfRule>
  </conditionalFormatting>
  <conditionalFormatting sqref="R73">
    <cfRule type="expression" dxfId="1363" priority="131" stopIfTrue="1">
      <formula>IF($AB$73&lt;0.02,TRUE)</formula>
    </cfRule>
    <cfRule type="expression" dxfId="1362" priority="132" stopIfTrue="1">
      <formula>IF($AB$73&gt;3,TRUE)</formula>
    </cfRule>
  </conditionalFormatting>
  <conditionalFormatting sqref="R74">
    <cfRule type="expression" dxfId="1361" priority="133" stopIfTrue="1">
      <formula>IF($AB$27&lt;0.02,TRUE)</formula>
    </cfRule>
    <cfRule type="expression" dxfId="1360" priority="134" stopIfTrue="1">
      <formula>IF($AB$74&gt;3,TRUE)</formula>
    </cfRule>
  </conditionalFormatting>
  <conditionalFormatting sqref="R75">
    <cfRule type="expression" dxfId="1359" priority="135" stopIfTrue="1">
      <formula>IF($AB$75&lt;0.02,TRUE)</formula>
    </cfRule>
    <cfRule type="expression" dxfId="1358" priority="136" stopIfTrue="1">
      <formula>IF($AB$75&gt;3,TRUE)</formula>
    </cfRule>
  </conditionalFormatting>
  <conditionalFormatting sqref="R76">
    <cfRule type="expression" dxfId="1357" priority="137" stopIfTrue="1">
      <formula>IF($AB$76&lt;0.02,TRUE)</formula>
    </cfRule>
    <cfRule type="expression" dxfId="1356" priority="138" stopIfTrue="1">
      <formula>IF($AB$76&gt;3,TRUE)</formula>
    </cfRule>
  </conditionalFormatting>
  <conditionalFormatting sqref="R77">
    <cfRule type="expression" dxfId="1355" priority="139" stopIfTrue="1">
      <formula>IF($AB$77&lt;0.02,TRUE)</formula>
    </cfRule>
    <cfRule type="expression" dxfId="1354" priority="140" stopIfTrue="1">
      <formula>IF($AB$77&gt;3,TRUE)</formula>
    </cfRule>
  </conditionalFormatting>
  <conditionalFormatting sqref="R78">
    <cfRule type="expression" dxfId="1353" priority="141" stopIfTrue="1">
      <formula>IF($AB$78&lt;0.02,TRUE)</formula>
    </cfRule>
    <cfRule type="expression" dxfId="1352" priority="142" stopIfTrue="1">
      <formula>IF($AB$78&gt;3,TRUE)</formula>
    </cfRule>
  </conditionalFormatting>
  <conditionalFormatting sqref="R79">
    <cfRule type="expression" dxfId="1351" priority="143" stopIfTrue="1">
      <formula>IF($AB$79&lt;0.02,TRUE)</formula>
    </cfRule>
    <cfRule type="expression" dxfId="1350" priority="144" stopIfTrue="1">
      <formula>IF($AB$79&gt;3,TRUE)</formula>
    </cfRule>
  </conditionalFormatting>
  <conditionalFormatting sqref="R80">
    <cfRule type="expression" dxfId="1349" priority="145" stopIfTrue="1">
      <formula>IF($AB$80&lt;0.02,TRUE)</formula>
    </cfRule>
    <cfRule type="expression" dxfId="1348" priority="146" stopIfTrue="1">
      <formula>IF($AB$80&gt;3,TRUE)</formula>
    </cfRule>
  </conditionalFormatting>
  <conditionalFormatting sqref="R81">
    <cfRule type="expression" dxfId="1347" priority="147" stopIfTrue="1">
      <formula>IF($AB$81&lt;0.02,TRUE)</formula>
    </cfRule>
    <cfRule type="expression" dxfId="1346" priority="148" stopIfTrue="1">
      <formula>IF($AB$81&gt;3,TRUE)</formula>
    </cfRule>
  </conditionalFormatting>
  <conditionalFormatting sqref="R82">
    <cfRule type="expression" dxfId="1345" priority="149" stopIfTrue="1">
      <formula>IF($AB$82&lt;0.02,TRUE)</formula>
    </cfRule>
    <cfRule type="expression" dxfId="1344" priority="150" stopIfTrue="1">
      <formula>IF($AB$82&gt;3,TRUE)</formula>
    </cfRule>
  </conditionalFormatting>
  <conditionalFormatting sqref="R83">
    <cfRule type="expression" dxfId="1343" priority="151" stopIfTrue="1">
      <formula>IF($AB$83&lt;0.02,TRUE)</formula>
    </cfRule>
    <cfRule type="expression" dxfId="1342" priority="152" stopIfTrue="1">
      <formula>IF($AB$83&gt;3,TRUE)</formula>
    </cfRule>
  </conditionalFormatting>
  <conditionalFormatting sqref="R84">
    <cfRule type="expression" dxfId="1341" priority="153" stopIfTrue="1">
      <formula>IF($AB$84&lt;0.02,TRUE)</formula>
    </cfRule>
    <cfRule type="expression" dxfId="1340" priority="154" stopIfTrue="1">
      <formula>IF($AB$84&gt;3,TRUE)</formula>
    </cfRule>
  </conditionalFormatting>
  <conditionalFormatting sqref="R85">
    <cfRule type="expression" dxfId="1339" priority="155" stopIfTrue="1">
      <formula>IF($AB$85&lt;0.02,TRUE)</formula>
    </cfRule>
    <cfRule type="expression" dxfId="1338" priority="156" stopIfTrue="1">
      <formula>IF($AB$85&gt;3,TRUE)</formula>
    </cfRule>
  </conditionalFormatting>
  <conditionalFormatting sqref="R86">
    <cfRule type="expression" dxfId="1337" priority="157" stopIfTrue="1">
      <formula>IF($AB$86&lt;0.02,TRUE)</formula>
    </cfRule>
    <cfRule type="expression" dxfId="1336" priority="158" stopIfTrue="1">
      <formula>IF($AB$86&gt;3,TRUE)</formula>
    </cfRule>
  </conditionalFormatting>
  <conditionalFormatting sqref="R87">
    <cfRule type="expression" dxfId="1335" priority="159" stopIfTrue="1">
      <formula>IF($AB$87&lt;0.02,TRUE)</formula>
    </cfRule>
    <cfRule type="expression" dxfId="1334" priority="160" stopIfTrue="1">
      <formula>IF($AB$87&gt;3,TRUE)</formula>
    </cfRule>
  </conditionalFormatting>
  <conditionalFormatting sqref="R88">
    <cfRule type="expression" dxfId="1333" priority="161" stopIfTrue="1">
      <formula>IF($AB$88&lt;0.02,TRUE)</formula>
    </cfRule>
    <cfRule type="expression" dxfId="1332" priority="162" stopIfTrue="1">
      <formula>IF($AB$88&gt;3,TRUE)</formula>
    </cfRule>
  </conditionalFormatting>
  <conditionalFormatting sqref="R89">
    <cfRule type="expression" dxfId="1331" priority="163" stopIfTrue="1">
      <formula>IF($AB$89&lt;0.02,TRUE)</formula>
    </cfRule>
    <cfRule type="expression" dxfId="1330" priority="164" stopIfTrue="1">
      <formula>IF($AB$89&gt;3,TRUE)</formula>
    </cfRule>
  </conditionalFormatting>
  <conditionalFormatting sqref="R90">
    <cfRule type="expression" dxfId="1329" priority="165" stopIfTrue="1">
      <formula>IF($AB$90&lt;0.02,TRUE)</formula>
    </cfRule>
    <cfRule type="expression" dxfId="1328" priority="166" stopIfTrue="1">
      <formula>IF($AB$90&gt;3,TRUE)</formula>
    </cfRule>
  </conditionalFormatting>
  <dataValidations count="2">
    <dataValidation type="whole" operator="equal" allowBlank="1" showInputMessage="1" showErrorMessage="1" sqref="H8:H90">
      <formula1>56425624562</formula1>
    </dataValidation>
    <dataValidation operator="equal" allowBlank="1" showInputMessage="1" showErrorMessage="1" sqref="K8:K90 Q8:Q90 N8:N90 T8:W90"/>
  </dataValidations>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9.xml><?xml version="1.0" encoding="utf-8"?>
<worksheet xmlns="http://schemas.openxmlformats.org/spreadsheetml/2006/main" xmlns:r="http://schemas.openxmlformats.org/officeDocument/2006/relationships">
  <sheetPr codeName="Sheet9"/>
  <dimension ref="A1:AJ200"/>
  <sheetViews>
    <sheetView zoomScale="75" workbookViewId="0">
      <selection activeCell="AA8" sqref="AA8"/>
    </sheetView>
  </sheetViews>
  <sheetFormatPr defaultRowHeight="15.75" customHeight="1" zeroHeight="1"/>
  <cols>
    <col min="1" max="1" width="4" style="18" customWidth="1"/>
    <col min="2" max="2" width="30.28515625" style="115" customWidth="1"/>
    <col min="3" max="3" width="10.28515625" style="115" customWidth="1"/>
    <col min="4" max="4" width="16.42578125" style="115" customWidth="1"/>
    <col min="5" max="5" width="6.28515625" style="115" customWidth="1"/>
    <col min="6" max="6" width="8" style="115" customWidth="1"/>
    <col min="7" max="7" width="9.7109375" style="115" customWidth="1"/>
    <col min="8" max="8" width="6.85546875" style="115" customWidth="1"/>
    <col min="9" max="9" width="14.85546875" style="115" customWidth="1"/>
    <col min="10" max="10" width="7.5703125" style="115" hidden="1" customWidth="1"/>
    <col min="11" max="11" width="7.42578125" style="115" hidden="1" customWidth="1"/>
    <col min="12" max="12" width="14.85546875" style="115" customWidth="1"/>
    <col min="13" max="13" width="7.85546875" style="115" hidden="1" customWidth="1"/>
    <col min="14" max="14" width="5.85546875" style="115" hidden="1" customWidth="1"/>
    <col min="15" max="15" width="14.85546875" style="115" customWidth="1"/>
    <col min="16" max="16" width="7.42578125" style="115" hidden="1" customWidth="1"/>
    <col min="17" max="17" width="5.7109375" style="115" hidden="1" customWidth="1"/>
    <col min="18" max="18" width="14.85546875" style="115" customWidth="1"/>
    <col min="19" max="19" width="7.28515625" style="115" hidden="1" customWidth="1"/>
    <col min="20" max="20" width="5.85546875" style="115" hidden="1" customWidth="1"/>
    <col min="21" max="21" width="16.140625" style="115" customWidth="1"/>
    <col min="22" max="22" width="8" style="115" hidden="1" customWidth="1"/>
    <col min="23" max="23" width="5.85546875" style="115" hidden="1" customWidth="1"/>
    <col min="24" max="24" width="9.7109375" style="115" customWidth="1"/>
    <col min="25" max="26" width="9.42578125" style="115" customWidth="1"/>
    <col min="27" max="27" width="15" style="115" customWidth="1"/>
    <col min="28" max="28" width="9.140625" style="18" hidden="1" customWidth="1"/>
    <col min="29" max="36" width="9.140625" style="18"/>
    <col min="37" max="16384" width="9.140625" style="115"/>
  </cols>
  <sheetData>
    <row r="1" spans="1:36" s="18" customFormat="1" ht="15.75" customHeight="1"/>
    <row r="2" spans="1:36" s="18" customFormat="1" ht="15.75" customHeight="1">
      <c r="B2" s="30" t="str">
        <f ca="1">CONCATENATE('GENERAL GUIDELINES &amp; SITE INFO'!E27," - monthly returns of biomass and anti-parasitic usage")</f>
        <v>Scottish Seafarms Ltd - monthly returns of biomass and anti-parasitic usage</v>
      </c>
    </row>
    <row r="3" spans="1:36" s="18" customFormat="1" ht="15.75" customHeight="1">
      <c r="B3" s="41"/>
    </row>
    <row r="4" spans="1:36" s="18" customFormat="1" ht="15.75" customHeight="1">
      <c r="B4" s="30" t="str">
        <f ca="1">CONCATENATE("Please complete and return by ",'GENERAL GUIDELINES &amp; SITE INFO'!G32)</f>
        <v>Please complete and return by 15 July 2011;</v>
      </c>
    </row>
    <row r="5" spans="1:36" s="18" customFormat="1" ht="15.75" customHeight="1">
      <c r="B5" s="41"/>
      <c r="AA5" s="127" t="s">
        <v>176</v>
      </c>
    </row>
    <row r="6" spans="1:36" ht="27.75" customHeight="1">
      <c r="B6" s="269" t="s">
        <v>0</v>
      </c>
      <c r="C6" s="269" t="s">
        <v>1</v>
      </c>
      <c r="D6" s="269" t="s">
        <v>203</v>
      </c>
      <c r="E6" s="271" t="s">
        <v>56</v>
      </c>
      <c r="F6" s="258" t="s">
        <v>18</v>
      </c>
      <c r="G6" s="258" t="s">
        <v>208</v>
      </c>
      <c r="H6" s="258" t="s">
        <v>2</v>
      </c>
      <c r="I6" s="264" t="s">
        <v>199</v>
      </c>
      <c r="J6" s="265"/>
      <c r="K6" s="266"/>
      <c r="L6" s="266"/>
      <c r="M6" s="266"/>
      <c r="N6" s="266"/>
      <c r="O6" s="266"/>
      <c r="P6" s="266"/>
      <c r="Q6" s="266"/>
      <c r="R6" s="266"/>
      <c r="S6" s="266"/>
      <c r="T6" s="266"/>
      <c r="U6" s="267"/>
      <c r="V6" s="267"/>
      <c r="W6" s="268"/>
      <c r="X6" s="258" t="s">
        <v>60</v>
      </c>
      <c r="Y6" s="262" t="s">
        <v>57</v>
      </c>
      <c r="Z6" s="263"/>
      <c r="AA6" s="260" t="s">
        <v>177</v>
      </c>
    </row>
    <row r="7" spans="1:36" s="114" customFormat="1" ht="53.25" customHeight="1">
      <c r="A7" s="99"/>
      <c r="B7" s="270"/>
      <c r="C7" s="270"/>
      <c r="D7" s="270"/>
      <c r="E7" s="273"/>
      <c r="F7" s="270"/>
      <c r="G7" s="270"/>
      <c r="H7" s="270"/>
      <c r="I7" s="35" t="s">
        <v>186</v>
      </c>
      <c r="J7" s="31" t="s">
        <v>66</v>
      </c>
      <c r="K7" s="1" t="s">
        <v>3</v>
      </c>
      <c r="L7" s="1" t="s">
        <v>182</v>
      </c>
      <c r="M7" s="1" t="s">
        <v>67</v>
      </c>
      <c r="N7" s="1" t="s">
        <v>3</v>
      </c>
      <c r="O7" s="1" t="s">
        <v>184</v>
      </c>
      <c r="P7" s="1" t="s">
        <v>68</v>
      </c>
      <c r="Q7" s="1" t="s">
        <v>3</v>
      </c>
      <c r="R7" s="1" t="s">
        <v>163</v>
      </c>
      <c r="S7" s="36" t="s">
        <v>69</v>
      </c>
      <c r="T7" s="36" t="s">
        <v>3</v>
      </c>
      <c r="U7" s="1" t="s">
        <v>195</v>
      </c>
      <c r="V7" s="36" t="s">
        <v>196</v>
      </c>
      <c r="W7" s="36" t="s">
        <v>3</v>
      </c>
      <c r="X7" s="256"/>
      <c r="Y7" s="1" t="s">
        <v>58</v>
      </c>
      <c r="Z7" s="1" t="s">
        <v>59</v>
      </c>
      <c r="AA7" s="261"/>
      <c r="AB7" s="99"/>
      <c r="AC7" s="99"/>
      <c r="AD7" s="99"/>
      <c r="AE7" s="99"/>
      <c r="AF7" s="99"/>
      <c r="AG7" s="99"/>
      <c r="AH7" s="99"/>
      <c r="AI7" s="99"/>
      <c r="AJ7" s="99"/>
    </row>
    <row r="8" spans="1:36" ht="15.75" customHeight="1">
      <c r="B8" s="121" t="str">
        <f ca="1">IF(Apr!B8="","",Apr!B8)</f>
        <v>Bring Head</v>
      </c>
      <c r="C8" s="122" t="str">
        <f ca="1">IF(Apr!C8="","",Apr!C8)</f>
        <v>SCAP1</v>
      </c>
      <c r="D8" s="115" t="str">
        <f ca="1">IF(B8="","",Apr!D8)</f>
        <v>CAR/L/1015854</v>
      </c>
      <c r="E8" s="115" t="str">
        <f ca="1">IF(Apr!B8="","",Apr!E8)</f>
        <v>ORK</v>
      </c>
      <c r="F8" s="5">
        <v>576</v>
      </c>
      <c r="G8" s="115">
        <f ca="1">IF(B8="","",Apr!G8)</f>
        <v>968</v>
      </c>
      <c r="H8" s="34" t="str">
        <f t="shared" ref="H8:H13" si="0">IF((F8&gt;G8),((F8-G8)/G8),"")</f>
        <v/>
      </c>
      <c r="I8" s="126"/>
      <c r="J8" s="44">
        <f>I8*10</f>
        <v>0</v>
      </c>
      <c r="K8" s="44">
        <f ca="1">IF(B8="","",IF(Apr!K8="",May!J8,Apr!K8+May!J8))</f>
        <v>0</v>
      </c>
      <c r="L8" s="5"/>
      <c r="M8" s="44">
        <f ca="1">L8/2</f>
        <v>0</v>
      </c>
      <c r="N8" s="44">
        <f ca="1">IF(B8="","",IF(Apr!N8="",May!M8,Apr!N8+May!M8))</f>
        <v>0</v>
      </c>
      <c r="O8" s="5"/>
      <c r="P8" s="44">
        <f ca="1">O8</f>
        <v>0</v>
      </c>
      <c r="Q8" s="44">
        <f ca="1">IF(B8="","",IF(Apr!Q8="",May!P8,Apr!Q8+May!P8))</f>
        <v>0</v>
      </c>
      <c r="R8" s="5"/>
      <c r="S8" s="44">
        <f ca="1">R8/500</f>
        <v>0</v>
      </c>
      <c r="T8" s="44">
        <f ca="1">IF(B8="","",IF(Apr!T8="",May!S8,Apr!T8+May!S8))</f>
        <v>0</v>
      </c>
      <c r="U8" s="5"/>
      <c r="V8" s="44">
        <f ca="1">U8*10</f>
        <v>0</v>
      </c>
      <c r="W8" s="44">
        <f ca="1">IF(B8="","",IF(Apr!W8="",May!V8,Apr!W8+May!V8))</f>
        <v>0</v>
      </c>
      <c r="X8" s="5">
        <v>132200</v>
      </c>
      <c r="Y8" s="5">
        <v>538</v>
      </c>
      <c r="Z8" s="5">
        <v>1314</v>
      </c>
      <c r="AA8" s="5"/>
      <c r="AB8" s="18">
        <f>(R8/F8)/175</f>
        <v>0</v>
      </c>
    </row>
    <row r="9" spans="1:36" ht="15.75" customHeight="1">
      <c r="B9" s="121" t="str">
        <f ca="1">IF(Apr!B9="","",Apr!B9)</f>
        <v>Eday Sound</v>
      </c>
      <c r="C9" s="122" t="str">
        <f ca="1">IF(Apr!C9="","",Apr!C9)</f>
        <v>EDA1</v>
      </c>
      <c r="D9" s="115" t="str">
        <f ca="1">IF(B9="","",Apr!D9)</f>
        <v>CAR/L/1003956</v>
      </c>
      <c r="E9" s="115" t="str">
        <f ca="1">IF(Apr!B9="","",Apr!E9)</f>
        <v>ORK</v>
      </c>
      <c r="F9" s="5"/>
      <c r="G9" s="115">
        <f ca="1">IF(B9="","",Apr!G9)</f>
        <v>800</v>
      </c>
      <c r="H9" s="34" t="str">
        <f t="shared" si="0"/>
        <v/>
      </c>
      <c r="I9" s="126"/>
      <c r="J9" s="44">
        <f t="shared" ref="J9:J72" si="1">I9*10</f>
        <v>0</v>
      </c>
      <c r="K9" s="44">
        <f ca="1">IF(B9="","",IF(Apr!K9="",May!J9,Apr!K9+May!J9))</f>
        <v>0</v>
      </c>
      <c r="L9" s="5"/>
      <c r="M9" s="44">
        <f t="shared" ref="M9:M72" si="2">L9/2</f>
        <v>0</v>
      </c>
      <c r="N9" s="44">
        <f ca="1">IF(B9="","",IF(Apr!N9="",May!M9,Apr!N9+May!M9))</f>
        <v>0</v>
      </c>
      <c r="O9" s="5"/>
      <c r="P9" s="44">
        <f t="shared" ref="P9:P72" si="3">O9</f>
        <v>0</v>
      </c>
      <c r="Q9" s="44">
        <f ca="1">IF(B9="","",IF(Apr!Q9="",May!P9,Apr!Q9+May!P9))</f>
        <v>0</v>
      </c>
      <c r="R9" s="5"/>
      <c r="S9" s="44">
        <f t="shared" ref="S9:S72" si="4">R9/500</f>
        <v>0</v>
      </c>
      <c r="T9" s="44">
        <f ca="1">IF(B9="","",IF(Apr!T9="",May!S9,Apr!T9+May!S9))</f>
        <v>0</v>
      </c>
      <c r="U9" s="5"/>
      <c r="V9" s="44">
        <f t="shared" ref="V9:V72" si="5">U9*10</f>
        <v>0</v>
      </c>
      <c r="W9" s="44">
        <f ca="1">IF(B9="","",IF(Apr!W9="",May!V9,Apr!W9+May!V9))</f>
        <v>0</v>
      </c>
      <c r="X9" s="5"/>
      <c r="Y9" s="5"/>
      <c r="Z9" s="5"/>
      <c r="AA9" s="5"/>
      <c r="AB9" s="18" t="e">
        <f t="shared" ref="AB9:AB72" si="6">(R9/F9)/175</f>
        <v>#DIV/0!</v>
      </c>
    </row>
    <row r="10" spans="1:36" ht="15.75" customHeight="1">
      <c r="B10" s="121" t="str">
        <f ca="1">IF(Apr!B10="","",Apr!B10)</f>
        <v>Kirk Taing</v>
      </c>
      <c r="C10" s="122" t="str">
        <f ca="1">IF(Apr!C10="","",Apr!C10)</f>
        <v>MILL1</v>
      </c>
      <c r="D10" s="115" t="str">
        <f ca="1">IF(B10="","",Apr!D10)</f>
        <v>CAR/L/1003952</v>
      </c>
      <c r="E10" s="115" t="str">
        <f ca="1">IF(Apr!B10="","",Apr!E10)</f>
        <v>ORK</v>
      </c>
      <c r="F10" s="5"/>
      <c r="G10" s="115">
        <f ca="1">IF(B10="","",Apr!G10)</f>
        <v>800</v>
      </c>
      <c r="H10" s="34" t="str">
        <f t="shared" si="0"/>
        <v/>
      </c>
      <c r="I10" s="126"/>
      <c r="J10" s="44">
        <f t="shared" si="1"/>
        <v>0</v>
      </c>
      <c r="K10" s="44">
        <f ca="1">IF(B10="","",IF(Apr!K10="",May!J10,Apr!K10+May!J10))</f>
        <v>0</v>
      </c>
      <c r="L10" s="5"/>
      <c r="M10" s="44">
        <f t="shared" si="2"/>
        <v>0</v>
      </c>
      <c r="N10" s="44">
        <f ca="1">IF(B10="","",IF(Apr!N10="",May!M10,Apr!N10+May!M10))</f>
        <v>0</v>
      </c>
      <c r="O10" s="5"/>
      <c r="P10" s="44">
        <f t="shared" si="3"/>
        <v>0</v>
      </c>
      <c r="Q10" s="44">
        <f ca="1">IF(B10="","",IF(Apr!Q10="",May!P10,Apr!Q10+May!P10))</f>
        <v>0</v>
      </c>
      <c r="R10" s="5"/>
      <c r="S10" s="44">
        <f t="shared" si="4"/>
        <v>0</v>
      </c>
      <c r="T10" s="44">
        <f ca="1">IF(B10="","",IF(Apr!T10="",May!S10,Apr!T10+May!S10))</f>
        <v>0</v>
      </c>
      <c r="U10" s="5"/>
      <c r="V10" s="44">
        <f t="shared" si="5"/>
        <v>0</v>
      </c>
      <c r="W10" s="44">
        <f ca="1">IF(B10="","",IF(Apr!W10="",May!V10,Apr!W10+May!V10))</f>
        <v>0</v>
      </c>
      <c r="X10" s="5"/>
      <c r="Y10" s="5"/>
      <c r="Z10" s="5"/>
      <c r="AA10" s="5"/>
      <c r="AB10" s="18" t="e">
        <f t="shared" si="6"/>
        <v>#DIV/0!</v>
      </c>
    </row>
    <row r="11" spans="1:36" ht="15.75" customHeight="1">
      <c r="B11" s="121" t="str">
        <f ca="1">IF(Apr!B11="","",Apr!B11)</f>
        <v>Mill Bay, Stronsay</v>
      </c>
      <c r="C11" s="122" t="str">
        <f ca="1">IF(Apr!C11="","",Apr!C11)</f>
        <v>MIL1</v>
      </c>
      <c r="D11" s="115" t="str">
        <f ca="1">IF(B11="","",Apr!D11)</f>
        <v>CAR/L/1034607</v>
      </c>
      <c r="E11" s="115" t="str">
        <f ca="1">IF(Apr!B11="","",Apr!E11)</f>
        <v>ORK</v>
      </c>
      <c r="F11" s="5"/>
      <c r="G11" s="115">
        <f ca="1">IF(B11="","",Apr!G11)</f>
        <v>750</v>
      </c>
      <c r="H11" s="34" t="str">
        <f t="shared" si="0"/>
        <v/>
      </c>
      <c r="I11" s="126"/>
      <c r="J11" s="44">
        <f t="shared" si="1"/>
        <v>0</v>
      </c>
      <c r="K11" s="44">
        <f ca="1">IF(B11="","",IF(Apr!K11="",May!J11,Apr!K11+May!J11))</f>
        <v>0</v>
      </c>
      <c r="L11" s="5"/>
      <c r="M11" s="44">
        <f t="shared" si="2"/>
        <v>0</v>
      </c>
      <c r="N11" s="44">
        <f ca="1">IF(B11="","",IF(Apr!N11="",May!M11,Apr!N11+May!M11))</f>
        <v>0</v>
      </c>
      <c r="O11" s="5"/>
      <c r="P11" s="44">
        <f t="shared" si="3"/>
        <v>0</v>
      </c>
      <c r="Q11" s="44">
        <f ca="1">IF(B11="","",IF(Apr!Q11="",May!P11,Apr!Q11+May!P11))</f>
        <v>0</v>
      </c>
      <c r="R11" s="5"/>
      <c r="S11" s="44">
        <f t="shared" si="4"/>
        <v>0</v>
      </c>
      <c r="T11" s="44">
        <f ca="1">IF(B11="","",IF(Apr!T11="",May!S11,Apr!T11+May!S11))</f>
        <v>0</v>
      </c>
      <c r="U11" s="5"/>
      <c r="V11" s="44">
        <f t="shared" si="5"/>
        <v>0</v>
      </c>
      <c r="W11" s="44">
        <f ca="1">IF(B11="","",IF(Apr!W11="",May!V11,Apr!W11+May!V11))</f>
        <v>0</v>
      </c>
      <c r="X11" s="5"/>
      <c r="Y11" s="5"/>
      <c r="Z11" s="5"/>
      <c r="AA11" s="5"/>
      <c r="AB11" s="18" t="e">
        <f t="shared" si="6"/>
        <v>#DIV/0!</v>
      </c>
    </row>
    <row r="12" spans="1:36" ht="15.75" customHeight="1">
      <c r="B12" s="121" t="str">
        <f ca="1">IF(Apr!B12="","",Apr!B12)</f>
        <v>Puldrite Bay</v>
      </c>
      <c r="C12" s="122" t="str">
        <f ca="1">IF(Apr!C12="","",Apr!C12)</f>
        <v>PUL1</v>
      </c>
      <c r="D12" s="115" t="str">
        <f ca="1">IF(B12="","",Apr!D12)</f>
        <v>CAR/L/1003954</v>
      </c>
      <c r="E12" s="115" t="str">
        <f ca="1">IF(Apr!B12="","",Apr!E12)</f>
        <v>ORK</v>
      </c>
      <c r="F12" s="5">
        <v>0</v>
      </c>
      <c r="G12" s="115">
        <f ca="1">IF(B12="","",Apr!G12)</f>
        <v>980</v>
      </c>
      <c r="H12" s="34" t="str">
        <f t="shared" si="0"/>
        <v/>
      </c>
      <c r="I12" s="126"/>
      <c r="J12" s="44">
        <f t="shared" si="1"/>
        <v>0</v>
      </c>
      <c r="K12" s="44">
        <f ca="1">IF(B12="","",IF(Apr!K12="",May!J12,Apr!K12+May!J12))</f>
        <v>0</v>
      </c>
      <c r="L12" s="5"/>
      <c r="M12" s="44">
        <f t="shared" si="2"/>
        <v>0</v>
      </c>
      <c r="N12" s="44">
        <f ca="1">IF(B12="","",IF(Apr!N12="",May!M12,Apr!N12+May!M12))</f>
        <v>0</v>
      </c>
      <c r="O12" s="5"/>
      <c r="P12" s="44">
        <f t="shared" si="3"/>
        <v>0</v>
      </c>
      <c r="Q12" s="44">
        <f ca="1">IF(B12="","",IF(Apr!Q12="",May!P12,Apr!Q12+May!P12))</f>
        <v>0</v>
      </c>
      <c r="R12" s="5"/>
      <c r="S12" s="44">
        <f t="shared" si="4"/>
        <v>0</v>
      </c>
      <c r="T12" s="44">
        <f ca="1">IF(B12="","",IF(Apr!T12="",May!S12,Apr!T12+May!S12))</f>
        <v>0</v>
      </c>
      <c r="U12" s="5"/>
      <c r="V12" s="44">
        <f t="shared" si="5"/>
        <v>0</v>
      </c>
      <c r="W12" s="44">
        <f ca="1">IF(B12="","",IF(Apr!W12="",May!V12,Apr!W12+May!V12))</f>
        <v>0</v>
      </c>
      <c r="X12" s="5"/>
      <c r="Y12" s="5"/>
      <c r="Z12" s="5"/>
      <c r="AA12" s="5"/>
      <c r="AB12" s="18" t="e">
        <f t="shared" si="6"/>
        <v>#DIV/0!</v>
      </c>
    </row>
    <row r="13" spans="1:36" ht="15.75" customHeight="1">
      <c r="B13" s="121" t="str">
        <f ca="1">IF(Apr!B13="","",Apr!B13)</f>
        <v>Toy Ness</v>
      </c>
      <c r="C13" s="122" t="str">
        <f ca="1">IF(Apr!C13="","",Apr!C13)</f>
        <v>TOYN1</v>
      </c>
      <c r="D13" s="115" t="str">
        <f ca="1">IF(B13="","",Apr!D13)</f>
        <v>CAR/L/1015855</v>
      </c>
      <c r="E13" s="115" t="str">
        <f ca="1">IF(Apr!B13="","",Apr!E13)</f>
        <v>ORK</v>
      </c>
      <c r="F13" s="5">
        <v>450</v>
      </c>
      <c r="G13" s="115">
        <f ca="1">IF(B13="","",Apr!G13)</f>
        <v>650</v>
      </c>
      <c r="H13" s="34" t="str">
        <f t="shared" si="0"/>
        <v/>
      </c>
      <c r="I13" s="126"/>
      <c r="J13" s="44">
        <f t="shared" si="1"/>
        <v>0</v>
      </c>
      <c r="K13" s="44">
        <f ca="1">IF(B13="","",IF(Apr!K13="",May!J13,Apr!K13+May!J13))</f>
        <v>0</v>
      </c>
      <c r="L13" s="5"/>
      <c r="M13" s="44">
        <f t="shared" si="2"/>
        <v>0</v>
      </c>
      <c r="N13" s="44">
        <f ca="1">IF(B13="","",IF(Apr!N13="",May!M13,Apr!N13+May!M13))</f>
        <v>0</v>
      </c>
      <c r="O13" s="5"/>
      <c r="P13" s="44">
        <f t="shared" si="3"/>
        <v>0</v>
      </c>
      <c r="Q13" s="44">
        <f ca="1">IF(B13="","",IF(Apr!Q13="",May!P13,Apr!Q13+May!P13))</f>
        <v>0</v>
      </c>
      <c r="R13" s="5"/>
      <c r="S13" s="44">
        <f t="shared" si="4"/>
        <v>0</v>
      </c>
      <c r="T13" s="44">
        <f ca="1">IF(B13="","",IF(Apr!T13="",May!S13,Apr!T13+May!S13))</f>
        <v>0</v>
      </c>
      <c r="U13" s="5"/>
      <c r="V13" s="44">
        <f t="shared" si="5"/>
        <v>0</v>
      </c>
      <c r="W13" s="44">
        <f ca="1">IF(B13="","",IF(Apr!W13="",May!V13,Apr!W13+May!V13))</f>
        <v>0</v>
      </c>
      <c r="X13" s="5">
        <v>102850</v>
      </c>
      <c r="Y13" s="5">
        <v>343</v>
      </c>
      <c r="Z13" s="5">
        <v>810</v>
      </c>
      <c r="AA13" s="5"/>
      <c r="AB13" s="18">
        <f t="shared" si="6"/>
        <v>0</v>
      </c>
    </row>
    <row r="14" spans="1:36" ht="15.75" customHeight="1">
      <c r="B14" s="121" t="str">
        <f ca="1">IF(Apr!B14="","",Apr!B14)</f>
        <v>Veantrow Bay</v>
      </c>
      <c r="C14" s="122" t="str">
        <f ca="1">IF(Apr!C14="","",Apr!C14)</f>
        <v>VEA1</v>
      </c>
      <c r="D14" s="115" t="str">
        <f ca="1">IF(B14="","",Apr!D14)</f>
        <v>CAR/L/1003931</v>
      </c>
      <c r="E14" s="115" t="str">
        <f ca="1">IF(Apr!B14="","",Apr!E14)</f>
        <v>ORK</v>
      </c>
      <c r="F14" s="5">
        <v>308</v>
      </c>
      <c r="G14" s="115">
        <f ca="1">IF(B14="","",Apr!G14)</f>
        <v>1264</v>
      </c>
      <c r="H14" s="34" t="str">
        <f t="shared" ref="H14:H28" si="7">IF((F14&gt;G14),((F14-G14)/G14),"")</f>
        <v/>
      </c>
      <c r="I14" s="126"/>
      <c r="J14" s="44">
        <f t="shared" si="1"/>
        <v>0</v>
      </c>
      <c r="K14" s="44">
        <f ca="1">IF(B14="","",IF(Apr!K14="",May!J14,Apr!K14+May!J14))</f>
        <v>0</v>
      </c>
      <c r="L14" s="5"/>
      <c r="M14" s="44">
        <f t="shared" si="2"/>
        <v>0</v>
      </c>
      <c r="N14" s="44">
        <f ca="1">IF(B14="","",IF(Apr!N14="",May!M14,Apr!N14+May!M14))</f>
        <v>0</v>
      </c>
      <c r="O14" s="5"/>
      <c r="P14" s="44">
        <f t="shared" si="3"/>
        <v>0</v>
      </c>
      <c r="Q14" s="44">
        <f ca="1">IF(B14="","",IF(Apr!Q14="",May!P14,Apr!Q14+May!P14))</f>
        <v>0</v>
      </c>
      <c r="R14" s="5"/>
      <c r="S14" s="44">
        <f t="shared" si="4"/>
        <v>0</v>
      </c>
      <c r="T14" s="44">
        <f ca="1">IF(B14="","",IF(Apr!T14="",May!S14,Apr!T14+May!S14))</f>
        <v>0</v>
      </c>
      <c r="U14" s="5"/>
      <c r="V14" s="44">
        <f t="shared" si="5"/>
        <v>0</v>
      </c>
      <c r="W14" s="44">
        <f ca="1">IF(B14="","",IF(Apr!W14="",May!V14,Apr!W14+May!V14))</f>
        <v>0</v>
      </c>
      <c r="X14" s="5">
        <v>69093</v>
      </c>
      <c r="Y14" s="5">
        <v>1526</v>
      </c>
      <c r="Z14" s="5">
        <v>530</v>
      </c>
      <c r="AA14" s="5"/>
      <c r="AB14" s="18">
        <f t="shared" si="6"/>
        <v>0</v>
      </c>
    </row>
    <row r="15" spans="1:36" ht="15.75" customHeight="1">
      <c r="B15" s="121" t="str">
        <f ca="1">IF(Apr!B15="","",Apr!B15)</f>
        <v/>
      </c>
      <c r="C15" s="122" t="str">
        <f ca="1">IF(Apr!C15="","",Apr!C15)</f>
        <v/>
      </c>
      <c r="D15" s="115" t="str">
        <f ca="1">IF(B15="","",Apr!D15)</f>
        <v/>
      </c>
      <c r="E15" s="115" t="str">
        <f ca="1">IF(Apr!B15="","",Apr!E15)</f>
        <v/>
      </c>
      <c r="F15" s="5"/>
      <c r="G15" s="115" t="str">
        <f ca="1">IF(B15="","",Apr!G15)</f>
        <v/>
      </c>
      <c r="H15" s="34" t="str">
        <f t="shared" si="7"/>
        <v/>
      </c>
      <c r="I15" s="126"/>
      <c r="J15" s="44">
        <f t="shared" si="1"/>
        <v>0</v>
      </c>
      <c r="K15" s="44" t="str">
        <f ca="1">IF(B15="","",IF(Apr!K15="",May!J15,Apr!K15+May!J15))</f>
        <v/>
      </c>
      <c r="L15" s="5"/>
      <c r="M15" s="44">
        <f t="shared" si="2"/>
        <v>0</v>
      </c>
      <c r="N15" s="44" t="str">
        <f ca="1">IF(B15="","",IF(Apr!N15="",May!M15,Apr!N15+May!M15))</f>
        <v/>
      </c>
      <c r="O15" s="5"/>
      <c r="P15" s="44">
        <f t="shared" si="3"/>
        <v>0</v>
      </c>
      <c r="Q15" s="44" t="str">
        <f ca="1">IF(B15="","",IF(Apr!Q15="",May!P15,Apr!Q15+May!P15))</f>
        <v/>
      </c>
      <c r="R15" s="5"/>
      <c r="S15" s="44">
        <f t="shared" si="4"/>
        <v>0</v>
      </c>
      <c r="T15" s="44" t="str">
        <f ca="1">IF(B15="","",IF(Apr!T15="",May!S15,Apr!T15+May!S15))</f>
        <v/>
      </c>
      <c r="U15" s="5"/>
      <c r="V15" s="44">
        <f t="shared" si="5"/>
        <v>0</v>
      </c>
      <c r="W15" s="44" t="str">
        <f ca="1">IF(B15="","",IF(Apr!W15="",May!V15,Apr!W15+May!V15))</f>
        <v/>
      </c>
      <c r="X15" s="5"/>
      <c r="Y15" s="5"/>
      <c r="Z15" s="5"/>
      <c r="AA15" s="5"/>
      <c r="AB15" s="18" t="e">
        <f t="shared" si="6"/>
        <v>#DIV/0!</v>
      </c>
    </row>
    <row r="16" spans="1:36" ht="15.75" customHeight="1">
      <c r="B16" s="121" t="str">
        <f ca="1">IF(Apr!B16="","",Apr!B16)</f>
        <v/>
      </c>
      <c r="C16" s="122" t="str">
        <f ca="1">IF(Apr!C16="","",Apr!C16)</f>
        <v/>
      </c>
      <c r="D16" s="115" t="str">
        <f ca="1">IF(B16="","",Apr!D16)</f>
        <v/>
      </c>
      <c r="E16" s="115" t="str">
        <f ca="1">IF(Apr!B16="","",Apr!E16)</f>
        <v/>
      </c>
      <c r="F16" s="5"/>
      <c r="G16" s="115" t="str">
        <f ca="1">IF(B16="","",Apr!G16)</f>
        <v/>
      </c>
      <c r="H16" s="34" t="str">
        <f t="shared" si="7"/>
        <v/>
      </c>
      <c r="I16" s="126"/>
      <c r="J16" s="44">
        <f t="shared" si="1"/>
        <v>0</v>
      </c>
      <c r="K16" s="44" t="str">
        <f ca="1">IF(B16="","",IF(Apr!K16="",May!J16,Apr!K16+May!J16))</f>
        <v/>
      </c>
      <c r="L16" s="5"/>
      <c r="M16" s="44">
        <f t="shared" si="2"/>
        <v>0</v>
      </c>
      <c r="N16" s="44" t="str">
        <f ca="1">IF(B16="","",IF(Apr!N16="",May!M16,Apr!N16+May!M16))</f>
        <v/>
      </c>
      <c r="O16" s="5"/>
      <c r="P16" s="44">
        <f t="shared" si="3"/>
        <v>0</v>
      </c>
      <c r="Q16" s="44" t="str">
        <f ca="1">IF(B16="","",IF(Apr!Q16="",May!P16,Apr!Q16+May!P16))</f>
        <v/>
      </c>
      <c r="R16" s="5"/>
      <c r="S16" s="44">
        <f t="shared" si="4"/>
        <v>0</v>
      </c>
      <c r="T16" s="44" t="str">
        <f ca="1">IF(B16="","",IF(Apr!T16="",May!S16,Apr!T16+May!S16))</f>
        <v/>
      </c>
      <c r="U16" s="5"/>
      <c r="V16" s="44">
        <f t="shared" si="5"/>
        <v>0</v>
      </c>
      <c r="W16" s="44" t="str">
        <f ca="1">IF(B16="","",IF(Apr!W16="",May!V16,Apr!W16+May!V16))</f>
        <v/>
      </c>
      <c r="X16" s="5"/>
      <c r="Y16" s="5"/>
      <c r="Z16" s="5"/>
      <c r="AA16" s="5"/>
      <c r="AB16" s="18" t="e">
        <f t="shared" si="6"/>
        <v>#DIV/0!</v>
      </c>
    </row>
    <row r="17" spans="2:28" ht="15.75" customHeight="1">
      <c r="B17" s="121" t="str">
        <f ca="1">IF(Apr!B17="","",Apr!B17)</f>
        <v/>
      </c>
      <c r="C17" s="122" t="str">
        <f ca="1">IF(Apr!C17="","",Apr!C17)</f>
        <v/>
      </c>
      <c r="D17" s="115" t="str">
        <f ca="1">IF(B17="","",Apr!D17)</f>
        <v/>
      </c>
      <c r="E17" s="115" t="str">
        <f ca="1">IF(Apr!B17="","",Apr!E17)</f>
        <v/>
      </c>
      <c r="F17" s="5"/>
      <c r="G17" s="115" t="str">
        <f ca="1">IF(B17="","",Apr!G17)</f>
        <v/>
      </c>
      <c r="H17" s="34" t="str">
        <f t="shared" si="7"/>
        <v/>
      </c>
      <c r="I17" s="126"/>
      <c r="J17" s="44">
        <f t="shared" si="1"/>
        <v>0</v>
      </c>
      <c r="K17" s="44" t="str">
        <f ca="1">IF(B17="","",IF(Apr!K17="",May!J17,Apr!K17+May!J17))</f>
        <v/>
      </c>
      <c r="L17" s="5"/>
      <c r="M17" s="44">
        <f t="shared" si="2"/>
        <v>0</v>
      </c>
      <c r="N17" s="44" t="str">
        <f ca="1">IF(B17="","",IF(Apr!N17="",May!M17,Apr!N17+May!M17))</f>
        <v/>
      </c>
      <c r="O17" s="5"/>
      <c r="P17" s="44">
        <f t="shared" si="3"/>
        <v>0</v>
      </c>
      <c r="Q17" s="44" t="str">
        <f ca="1">IF(B17="","",IF(Apr!Q17="",May!P17,Apr!Q17+May!P17))</f>
        <v/>
      </c>
      <c r="R17" s="5"/>
      <c r="S17" s="44">
        <f t="shared" si="4"/>
        <v>0</v>
      </c>
      <c r="T17" s="44" t="str">
        <f ca="1">IF(B17="","",IF(Apr!T17="",May!S17,Apr!T17+May!S17))</f>
        <v/>
      </c>
      <c r="U17" s="5"/>
      <c r="V17" s="44">
        <f t="shared" si="5"/>
        <v>0</v>
      </c>
      <c r="W17" s="44" t="str">
        <f ca="1">IF(B17="","",IF(Apr!W17="",May!V17,Apr!W17+May!V17))</f>
        <v/>
      </c>
      <c r="X17" s="5"/>
      <c r="Y17" s="5"/>
      <c r="Z17" s="5"/>
      <c r="AA17" s="5"/>
      <c r="AB17" s="18" t="e">
        <f t="shared" si="6"/>
        <v>#DIV/0!</v>
      </c>
    </row>
    <row r="18" spans="2:28" ht="15.75" customHeight="1">
      <c r="B18" s="121" t="str">
        <f ca="1">IF(Apr!B18="","",Apr!B18)</f>
        <v/>
      </c>
      <c r="C18" s="122" t="str">
        <f ca="1">IF(Apr!C18="","",Apr!C18)</f>
        <v/>
      </c>
      <c r="D18" s="115" t="str">
        <f ca="1">IF(B18="","",Apr!D18)</f>
        <v/>
      </c>
      <c r="E18" s="115" t="str">
        <f ca="1">IF(Apr!B18="","",Apr!E18)</f>
        <v/>
      </c>
      <c r="F18" s="5"/>
      <c r="G18" s="115" t="str">
        <f ca="1">IF(B18="","",Apr!G18)</f>
        <v/>
      </c>
      <c r="H18" s="34" t="str">
        <f t="shared" si="7"/>
        <v/>
      </c>
      <c r="I18" s="126"/>
      <c r="J18" s="44">
        <f t="shared" si="1"/>
        <v>0</v>
      </c>
      <c r="K18" s="44" t="str">
        <f ca="1">IF(B18="","",IF(Apr!K18="",May!J18,Apr!K18+May!J18))</f>
        <v/>
      </c>
      <c r="L18" s="5"/>
      <c r="M18" s="44">
        <f t="shared" si="2"/>
        <v>0</v>
      </c>
      <c r="N18" s="44" t="str">
        <f ca="1">IF(B18="","",IF(Apr!N18="",May!M18,Apr!N18+May!M18))</f>
        <v/>
      </c>
      <c r="O18" s="5"/>
      <c r="P18" s="44">
        <f t="shared" si="3"/>
        <v>0</v>
      </c>
      <c r="Q18" s="44" t="str">
        <f ca="1">IF(B18="","",IF(Apr!Q18="",May!P18,Apr!Q18+May!P18))</f>
        <v/>
      </c>
      <c r="R18" s="5"/>
      <c r="S18" s="44">
        <f t="shared" si="4"/>
        <v>0</v>
      </c>
      <c r="T18" s="44" t="str">
        <f ca="1">IF(B18="","",IF(Apr!T18="",May!S18,Apr!T18+May!S18))</f>
        <v/>
      </c>
      <c r="U18" s="5"/>
      <c r="V18" s="44">
        <f t="shared" si="5"/>
        <v>0</v>
      </c>
      <c r="W18" s="44" t="str">
        <f ca="1">IF(B18="","",IF(Apr!W18="",May!V18,Apr!W18+May!V18))</f>
        <v/>
      </c>
      <c r="X18" s="5"/>
      <c r="Y18" s="5"/>
      <c r="Z18" s="5"/>
      <c r="AA18" s="5"/>
      <c r="AB18" s="18" t="e">
        <f t="shared" si="6"/>
        <v>#DIV/0!</v>
      </c>
    </row>
    <row r="19" spans="2:28" ht="15.75" customHeight="1">
      <c r="B19" s="121" t="str">
        <f ca="1">IF(Apr!B19="","",Apr!B19)</f>
        <v/>
      </c>
      <c r="C19" s="122" t="str">
        <f ca="1">IF(Apr!C19="","",Apr!C19)</f>
        <v/>
      </c>
      <c r="D19" s="115" t="str">
        <f ca="1">IF(B19="","",Apr!D19)</f>
        <v/>
      </c>
      <c r="E19" s="115" t="str">
        <f ca="1">IF(Apr!B19="","",Apr!E19)</f>
        <v/>
      </c>
      <c r="F19" s="5"/>
      <c r="G19" s="115" t="str">
        <f ca="1">IF(B19="","",Apr!G19)</f>
        <v/>
      </c>
      <c r="H19" s="34" t="str">
        <f t="shared" si="7"/>
        <v/>
      </c>
      <c r="I19" s="126"/>
      <c r="J19" s="44">
        <f t="shared" si="1"/>
        <v>0</v>
      </c>
      <c r="K19" s="44" t="str">
        <f ca="1">IF(B19="","",IF(Apr!K19="",May!J19,Apr!K19+May!J19))</f>
        <v/>
      </c>
      <c r="L19" s="5"/>
      <c r="M19" s="44">
        <f t="shared" si="2"/>
        <v>0</v>
      </c>
      <c r="N19" s="44" t="str">
        <f ca="1">IF(B19="","",IF(Apr!N19="",May!M19,Apr!N19+May!M19))</f>
        <v/>
      </c>
      <c r="O19" s="5"/>
      <c r="P19" s="44">
        <f t="shared" si="3"/>
        <v>0</v>
      </c>
      <c r="Q19" s="44" t="str">
        <f ca="1">IF(B19="","",IF(Apr!Q19="",May!P19,Apr!Q19+May!P19))</f>
        <v/>
      </c>
      <c r="R19" s="5"/>
      <c r="S19" s="44">
        <f t="shared" si="4"/>
        <v>0</v>
      </c>
      <c r="T19" s="44" t="str">
        <f ca="1">IF(B19="","",IF(Apr!T19="",May!S19,Apr!T19+May!S19))</f>
        <v/>
      </c>
      <c r="U19" s="5"/>
      <c r="V19" s="44">
        <f t="shared" si="5"/>
        <v>0</v>
      </c>
      <c r="W19" s="44" t="str">
        <f ca="1">IF(B19="","",IF(Apr!W19="",May!V19,Apr!W19+May!V19))</f>
        <v/>
      </c>
      <c r="X19" s="5"/>
      <c r="Y19" s="5"/>
      <c r="Z19" s="5"/>
      <c r="AA19" s="5"/>
      <c r="AB19" s="18" t="e">
        <f t="shared" si="6"/>
        <v>#DIV/0!</v>
      </c>
    </row>
    <row r="20" spans="2:28" ht="15.75" customHeight="1">
      <c r="B20" s="121" t="str">
        <f ca="1">IF(Apr!B20="","",Apr!B20)</f>
        <v/>
      </c>
      <c r="C20" s="122" t="str">
        <f ca="1">IF(Apr!C20="","",Apr!C20)</f>
        <v/>
      </c>
      <c r="D20" s="115" t="str">
        <f ca="1">IF(B20="","",Apr!D20)</f>
        <v/>
      </c>
      <c r="E20" s="115" t="str">
        <f ca="1">IF(Apr!B20="","",Apr!E20)</f>
        <v/>
      </c>
      <c r="F20" s="5"/>
      <c r="G20" s="115" t="str">
        <f ca="1">IF(B20="","",Apr!G20)</f>
        <v/>
      </c>
      <c r="H20" s="34" t="str">
        <f t="shared" si="7"/>
        <v/>
      </c>
      <c r="I20" s="126"/>
      <c r="J20" s="44">
        <f t="shared" si="1"/>
        <v>0</v>
      </c>
      <c r="K20" s="44" t="str">
        <f ca="1">IF(B20="","",IF(Apr!K20="",May!J20,Apr!K20+May!J20))</f>
        <v/>
      </c>
      <c r="L20" s="5"/>
      <c r="M20" s="44">
        <f t="shared" si="2"/>
        <v>0</v>
      </c>
      <c r="N20" s="44" t="str">
        <f ca="1">IF(B20="","",IF(Apr!N20="",May!M20,Apr!N20+May!M20))</f>
        <v/>
      </c>
      <c r="O20" s="5"/>
      <c r="P20" s="44">
        <f t="shared" si="3"/>
        <v>0</v>
      </c>
      <c r="Q20" s="44" t="str">
        <f ca="1">IF(B20="","",IF(Apr!Q20="",May!P20,Apr!Q20+May!P20))</f>
        <v/>
      </c>
      <c r="R20" s="5"/>
      <c r="S20" s="44">
        <f t="shared" si="4"/>
        <v>0</v>
      </c>
      <c r="T20" s="44" t="str">
        <f ca="1">IF(B20="","",IF(Apr!T20="",May!S20,Apr!T20+May!S20))</f>
        <v/>
      </c>
      <c r="U20" s="5"/>
      <c r="V20" s="44">
        <f t="shared" si="5"/>
        <v>0</v>
      </c>
      <c r="W20" s="44" t="str">
        <f ca="1">IF(B20="","",IF(Apr!W20="",May!V20,Apr!W20+May!V20))</f>
        <v/>
      </c>
      <c r="X20" s="5"/>
      <c r="Y20" s="5"/>
      <c r="Z20" s="5"/>
      <c r="AA20" s="5"/>
      <c r="AB20" s="18" t="e">
        <f t="shared" si="6"/>
        <v>#DIV/0!</v>
      </c>
    </row>
    <row r="21" spans="2:28" ht="15.75" customHeight="1">
      <c r="B21" s="121" t="str">
        <f ca="1">IF(Apr!B21="","",Apr!B21)</f>
        <v/>
      </c>
      <c r="C21" s="122" t="str">
        <f ca="1">IF(Apr!C21="","",Apr!C21)</f>
        <v/>
      </c>
      <c r="D21" s="115" t="str">
        <f ca="1">IF(B21="","",Apr!D21)</f>
        <v/>
      </c>
      <c r="E21" s="115" t="str">
        <f ca="1">IF(Apr!B21="","",Apr!E21)</f>
        <v/>
      </c>
      <c r="F21" s="5"/>
      <c r="G21" s="115" t="str">
        <f ca="1">IF(B21="","",Apr!G21)</f>
        <v/>
      </c>
      <c r="H21" s="34" t="str">
        <f t="shared" si="7"/>
        <v/>
      </c>
      <c r="I21" s="126"/>
      <c r="J21" s="44">
        <f t="shared" si="1"/>
        <v>0</v>
      </c>
      <c r="K21" s="44" t="str">
        <f ca="1">IF(B21="","",IF(Apr!K21="",May!J21,Apr!K21+May!J21))</f>
        <v/>
      </c>
      <c r="L21" s="5"/>
      <c r="M21" s="44">
        <f t="shared" si="2"/>
        <v>0</v>
      </c>
      <c r="N21" s="44" t="str">
        <f ca="1">IF(B21="","",IF(Apr!N21="",May!M21,Apr!N21+May!M21))</f>
        <v/>
      </c>
      <c r="O21" s="5"/>
      <c r="P21" s="44">
        <f t="shared" si="3"/>
        <v>0</v>
      </c>
      <c r="Q21" s="44" t="str">
        <f ca="1">IF(B21="","",IF(Apr!Q21="",May!P21,Apr!Q21+May!P21))</f>
        <v/>
      </c>
      <c r="R21" s="5"/>
      <c r="S21" s="44">
        <f t="shared" si="4"/>
        <v>0</v>
      </c>
      <c r="T21" s="44" t="str">
        <f ca="1">IF(B21="","",IF(Apr!T21="",May!S21,Apr!T21+May!S21))</f>
        <v/>
      </c>
      <c r="U21" s="5"/>
      <c r="V21" s="44">
        <f t="shared" si="5"/>
        <v>0</v>
      </c>
      <c r="W21" s="44" t="str">
        <f ca="1">IF(B21="","",IF(Apr!W21="",May!V21,Apr!W21+May!V21))</f>
        <v/>
      </c>
      <c r="X21" s="5"/>
      <c r="Y21" s="5"/>
      <c r="Z21" s="5"/>
      <c r="AA21" s="5"/>
      <c r="AB21" s="18" t="e">
        <f t="shared" si="6"/>
        <v>#DIV/0!</v>
      </c>
    </row>
    <row r="22" spans="2:28" ht="15.75" customHeight="1">
      <c r="B22" s="121" t="str">
        <f ca="1">IF(Apr!B22="","",Apr!B22)</f>
        <v/>
      </c>
      <c r="C22" s="122" t="str">
        <f ca="1">IF(Apr!C22="","",Apr!C22)</f>
        <v/>
      </c>
      <c r="D22" s="115" t="str">
        <f ca="1">IF(B22="","",Apr!D22)</f>
        <v/>
      </c>
      <c r="E22" s="115" t="str">
        <f ca="1">IF(Apr!B22="","",Apr!E22)</f>
        <v/>
      </c>
      <c r="F22" s="5"/>
      <c r="G22" s="115" t="str">
        <f ca="1">IF(B22="","",Apr!G22)</f>
        <v/>
      </c>
      <c r="H22" s="34" t="str">
        <f t="shared" si="7"/>
        <v/>
      </c>
      <c r="I22" s="126"/>
      <c r="J22" s="44">
        <f t="shared" si="1"/>
        <v>0</v>
      </c>
      <c r="K22" s="44" t="str">
        <f ca="1">IF(B22="","",IF(Apr!K22="",May!J22,Apr!K22+May!J22))</f>
        <v/>
      </c>
      <c r="L22" s="5"/>
      <c r="M22" s="44">
        <f t="shared" si="2"/>
        <v>0</v>
      </c>
      <c r="N22" s="44" t="str">
        <f ca="1">IF(B22="","",IF(Apr!N22="",May!M22,Apr!N22+May!M22))</f>
        <v/>
      </c>
      <c r="O22" s="5"/>
      <c r="P22" s="44">
        <f t="shared" si="3"/>
        <v>0</v>
      </c>
      <c r="Q22" s="44" t="str">
        <f ca="1">IF(B22="","",IF(Apr!Q22="",May!P22,Apr!Q22+May!P22))</f>
        <v/>
      </c>
      <c r="R22" s="5"/>
      <c r="S22" s="44">
        <f t="shared" si="4"/>
        <v>0</v>
      </c>
      <c r="T22" s="44" t="str">
        <f ca="1">IF(B22="","",IF(Apr!T22="",May!S22,Apr!T22+May!S22))</f>
        <v/>
      </c>
      <c r="U22" s="5"/>
      <c r="V22" s="44">
        <f t="shared" si="5"/>
        <v>0</v>
      </c>
      <c r="W22" s="44" t="str">
        <f ca="1">IF(B22="","",IF(Apr!W22="",May!V22,Apr!W22+May!V22))</f>
        <v/>
      </c>
      <c r="X22" s="5"/>
      <c r="Y22" s="5"/>
      <c r="Z22" s="5"/>
      <c r="AA22" s="5"/>
      <c r="AB22" s="18" t="e">
        <f t="shared" si="6"/>
        <v>#DIV/0!</v>
      </c>
    </row>
    <row r="23" spans="2:28" ht="15.75" customHeight="1">
      <c r="B23" s="121" t="str">
        <f ca="1">IF(Apr!B23="","",Apr!B23)</f>
        <v/>
      </c>
      <c r="C23" s="122" t="str">
        <f ca="1">IF(Apr!C23="","",Apr!C23)</f>
        <v/>
      </c>
      <c r="D23" s="115" t="str">
        <f ca="1">IF(B23="","",Apr!D23)</f>
        <v/>
      </c>
      <c r="E23" s="115" t="str">
        <f ca="1">IF(Apr!B23="","",Apr!E23)</f>
        <v/>
      </c>
      <c r="F23" s="5"/>
      <c r="G23" s="115" t="str">
        <f ca="1">IF(B23="","",Apr!G23)</f>
        <v/>
      </c>
      <c r="H23" s="34" t="str">
        <f t="shared" si="7"/>
        <v/>
      </c>
      <c r="I23" s="126"/>
      <c r="J23" s="44">
        <f t="shared" si="1"/>
        <v>0</v>
      </c>
      <c r="K23" s="44" t="str">
        <f ca="1">IF(B23="","",IF(Apr!K23="",May!J23,Apr!K23+May!J23))</f>
        <v/>
      </c>
      <c r="L23" s="5"/>
      <c r="M23" s="44">
        <f t="shared" si="2"/>
        <v>0</v>
      </c>
      <c r="N23" s="44" t="str">
        <f ca="1">IF(B23="","",IF(Apr!N23="",May!M23,Apr!N23+May!M23))</f>
        <v/>
      </c>
      <c r="O23" s="5"/>
      <c r="P23" s="44">
        <f t="shared" si="3"/>
        <v>0</v>
      </c>
      <c r="Q23" s="44" t="str">
        <f ca="1">IF(B23="","",IF(Apr!Q23="",May!P23,Apr!Q23+May!P23))</f>
        <v/>
      </c>
      <c r="R23" s="5"/>
      <c r="S23" s="44">
        <f t="shared" si="4"/>
        <v>0</v>
      </c>
      <c r="T23" s="44" t="str">
        <f ca="1">IF(B23="","",IF(Apr!T23="",May!S23,Apr!T23+May!S23))</f>
        <v/>
      </c>
      <c r="U23" s="5"/>
      <c r="V23" s="44">
        <f t="shared" si="5"/>
        <v>0</v>
      </c>
      <c r="W23" s="44" t="str">
        <f ca="1">IF(B23="","",IF(Apr!W23="",May!V23,Apr!W23+May!V23))</f>
        <v/>
      </c>
      <c r="X23" s="5"/>
      <c r="Y23" s="5"/>
      <c r="Z23" s="5"/>
      <c r="AA23" s="5"/>
      <c r="AB23" s="18" t="e">
        <f t="shared" si="6"/>
        <v>#DIV/0!</v>
      </c>
    </row>
    <row r="24" spans="2:28" ht="15.75" customHeight="1">
      <c r="B24" s="121" t="str">
        <f ca="1">IF(Apr!B24="","",Apr!B24)</f>
        <v/>
      </c>
      <c r="C24" s="122" t="str">
        <f ca="1">IF(Apr!C24="","",Apr!C24)</f>
        <v/>
      </c>
      <c r="D24" s="115" t="str">
        <f ca="1">IF(B24="","",Apr!D24)</f>
        <v/>
      </c>
      <c r="E24" s="115" t="str">
        <f ca="1">IF(Apr!B24="","",Apr!E24)</f>
        <v/>
      </c>
      <c r="F24" s="5"/>
      <c r="G24" s="115" t="str">
        <f ca="1">IF(B24="","",Apr!G24)</f>
        <v/>
      </c>
      <c r="H24" s="34" t="str">
        <f t="shared" si="7"/>
        <v/>
      </c>
      <c r="I24" s="126"/>
      <c r="J24" s="44">
        <f t="shared" si="1"/>
        <v>0</v>
      </c>
      <c r="K24" s="44" t="str">
        <f ca="1">IF(B24="","",IF(Apr!K24="",May!J24,Apr!K24+May!J24))</f>
        <v/>
      </c>
      <c r="L24" s="5"/>
      <c r="M24" s="44">
        <f t="shared" si="2"/>
        <v>0</v>
      </c>
      <c r="N24" s="44" t="str">
        <f ca="1">IF(B24="","",IF(Apr!N24="",May!M24,Apr!N24+May!M24))</f>
        <v/>
      </c>
      <c r="O24" s="5"/>
      <c r="P24" s="44">
        <f t="shared" si="3"/>
        <v>0</v>
      </c>
      <c r="Q24" s="44" t="str">
        <f ca="1">IF(B24="","",IF(Apr!Q24="",May!P24,Apr!Q24+May!P24))</f>
        <v/>
      </c>
      <c r="R24" s="5"/>
      <c r="S24" s="44">
        <f t="shared" si="4"/>
        <v>0</v>
      </c>
      <c r="T24" s="44" t="str">
        <f ca="1">IF(B24="","",IF(Apr!T24="",May!S24,Apr!T24+May!S24))</f>
        <v/>
      </c>
      <c r="U24" s="5"/>
      <c r="V24" s="44">
        <f t="shared" si="5"/>
        <v>0</v>
      </c>
      <c r="W24" s="44" t="str">
        <f ca="1">IF(B24="","",IF(Apr!W24="",May!V24,Apr!W24+May!V24))</f>
        <v/>
      </c>
      <c r="X24" s="5"/>
      <c r="Y24" s="5"/>
      <c r="Z24" s="5"/>
      <c r="AA24" s="5"/>
      <c r="AB24" s="18" t="e">
        <f t="shared" si="6"/>
        <v>#DIV/0!</v>
      </c>
    </row>
    <row r="25" spans="2:28" ht="15.75" customHeight="1">
      <c r="B25" s="121" t="str">
        <f ca="1">IF(Apr!B25="","",Apr!B25)</f>
        <v/>
      </c>
      <c r="C25" s="122" t="str">
        <f ca="1">IF(Apr!C25="","",Apr!C25)</f>
        <v/>
      </c>
      <c r="D25" s="115" t="str">
        <f ca="1">IF(B25="","",Apr!D25)</f>
        <v/>
      </c>
      <c r="E25" s="115" t="str">
        <f ca="1">IF(Apr!B25="","",Apr!E25)</f>
        <v/>
      </c>
      <c r="F25" s="5"/>
      <c r="G25" s="115" t="str">
        <f ca="1">IF(B25="","",Apr!G25)</f>
        <v/>
      </c>
      <c r="H25" s="34" t="str">
        <f t="shared" si="7"/>
        <v/>
      </c>
      <c r="I25" s="126"/>
      <c r="J25" s="44">
        <f t="shared" si="1"/>
        <v>0</v>
      </c>
      <c r="K25" s="44" t="str">
        <f ca="1">IF(B25="","",IF(Apr!K25="",May!J25,Apr!K25+May!J25))</f>
        <v/>
      </c>
      <c r="L25" s="5"/>
      <c r="M25" s="44">
        <f t="shared" si="2"/>
        <v>0</v>
      </c>
      <c r="N25" s="44" t="str">
        <f ca="1">IF(B25="","",IF(Apr!N25="",May!M25,Apr!N25+May!M25))</f>
        <v/>
      </c>
      <c r="O25" s="5"/>
      <c r="P25" s="44">
        <f t="shared" si="3"/>
        <v>0</v>
      </c>
      <c r="Q25" s="44" t="str">
        <f ca="1">IF(B25="","",IF(Apr!Q25="",May!P25,Apr!Q25+May!P25))</f>
        <v/>
      </c>
      <c r="R25" s="5"/>
      <c r="S25" s="44">
        <f t="shared" si="4"/>
        <v>0</v>
      </c>
      <c r="T25" s="44" t="str">
        <f ca="1">IF(B25="","",IF(Apr!T25="",May!S25,Apr!T25+May!S25))</f>
        <v/>
      </c>
      <c r="U25" s="5"/>
      <c r="V25" s="44">
        <f t="shared" si="5"/>
        <v>0</v>
      </c>
      <c r="W25" s="44" t="str">
        <f ca="1">IF(B25="","",IF(Apr!W25="",May!V25,Apr!W25+May!V25))</f>
        <v/>
      </c>
      <c r="X25" s="5"/>
      <c r="Y25" s="5"/>
      <c r="Z25" s="5"/>
      <c r="AA25" s="5"/>
      <c r="AB25" s="18" t="e">
        <f t="shared" si="6"/>
        <v>#DIV/0!</v>
      </c>
    </row>
    <row r="26" spans="2:28" ht="15.75" customHeight="1">
      <c r="B26" s="121" t="str">
        <f ca="1">IF(Apr!B26="","",Apr!B26)</f>
        <v/>
      </c>
      <c r="C26" s="122" t="str">
        <f ca="1">IF(Apr!C26="","",Apr!C26)</f>
        <v/>
      </c>
      <c r="D26" s="115" t="str">
        <f ca="1">IF(B26="","",Apr!D26)</f>
        <v/>
      </c>
      <c r="E26" s="115" t="str">
        <f ca="1">IF(Apr!B26="","",Apr!E26)</f>
        <v/>
      </c>
      <c r="F26" s="5"/>
      <c r="G26" s="115" t="str">
        <f ca="1">IF(B26="","",Apr!G26)</f>
        <v/>
      </c>
      <c r="H26" s="34" t="str">
        <f t="shared" si="7"/>
        <v/>
      </c>
      <c r="I26" s="126"/>
      <c r="J26" s="44">
        <f t="shared" si="1"/>
        <v>0</v>
      </c>
      <c r="K26" s="44" t="str">
        <f ca="1">IF(B26="","",IF(Apr!K26="",May!J26,Apr!K26+May!J26))</f>
        <v/>
      </c>
      <c r="L26" s="5"/>
      <c r="M26" s="44">
        <f t="shared" si="2"/>
        <v>0</v>
      </c>
      <c r="N26" s="44" t="str">
        <f ca="1">IF(B26="","",IF(Apr!N26="",May!M26,Apr!N26+May!M26))</f>
        <v/>
      </c>
      <c r="O26" s="5"/>
      <c r="P26" s="44">
        <f t="shared" si="3"/>
        <v>0</v>
      </c>
      <c r="Q26" s="44" t="str">
        <f ca="1">IF(B26="","",IF(Apr!Q26="",May!P26,Apr!Q26+May!P26))</f>
        <v/>
      </c>
      <c r="R26" s="5"/>
      <c r="S26" s="44">
        <f t="shared" si="4"/>
        <v>0</v>
      </c>
      <c r="T26" s="44" t="str">
        <f ca="1">IF(B26="","",IF(Apr!T26="",May!S26,Apr!T26+May!S26))</f>
        <v/>
      </c>
      <c r="U26" s="5"/>
      <c r="V26" s="44">
        <f t="shared" si="5"/>
        <v>0</v>
      </c>
      <c r="W26" s="44" t="str">
        <f ca="1">IF(B26="","",IF(Apr!W26="",May!V26,Apr!W26+May!V26))</f>
        <v/>
      </c>
      <c r="X26" s="5"/>
      <c r="Y26" s="5"/>
      <c r="Z26" s="5"/>
      <c r="AA26" s="5"/>
      <c r="AB26" s="18" t="e">
        <f t="shared" si="6"/>
        <v>#DIV/0!</v>
      </c>
    </row>
    <row r="27" spans="2:28" ht="15.75" customHeight="1">
      <c r="B27" s="121" t="str">
        <f ca="1">IF(Apr!B27="","",Apr!B27)</f>
        <v/>
      </c>
      <c r="C27" s="122" t="str">
        <f ca="1">IF(Apr!C27="","",Apr!C27)</f>
        <v/>
      </c>
      <c r="D27" s="115" t="str">
        <f ca="1">IF(B27="","",Apr!D27)</f>
        <v/>
      </c>
      <c r="E27" s="115" t="str">
        <f ca="1">IF(Apr!B27="","",Apr!E27)</f>
        <v/>
      </c>
      <c r="F27" s="5"/>
      <c r="G27" s="115" t="str">
        <f ca="1">IF(B27="","",Apr!G27)</f>
        <v/>
      </c>
      <c r="H27" s="34" t="str">
        <f t="shared" si="7"/>
        <v/>
      </c>
      <c r="I27" s="126"/>
      <c r="J27" s="44">
        <f t="shared" si="1"/>
        <v>0</v>
      </c>
      <c r="K27" s="44" t="str">
        <f ca="1">IF(B27="","",IF(Apr!K27="",May!J27,Apr!K27+May!J27))</f>
        <v/>
      </c>
      <c r="L27" s="5"/>
      <c r="M27" s="44">
        <f t="shared" si="2"/>
        <v>0</v>
      </c>
      <c r="N27" s="44" t="str">
        <f ca="1">IF(B27="","",IF(Apr!N27="",May!M27,Apr!N27+May!M27))</f>
        <v/>
      </c>
      <c r="O27" s="5"/>
      <c r="P27" s="44">
        <f t="shared" si="3"/>
        <v>0</v>
      </c>
      <c r="Q27" s="44" t="str">
        <f ca="1">IF(B27="","",IF(Apr!Q27="",May!P27,Apr!Q27+May!P27))</f>
        <v/>
      </c>
      <c r="R27" s="5"/>
      <c r="S27" s="44">
        <f t="shared" si="4"/>
        <v>0</v>
      </c>
      <c r="T27" s="44" t="str">
        <f ca="1">IF(B27="","",IF(Apr!T27="",May!S27,Apr!T27+May!S27))</f>
        <v/>
      </c>
      <c r="U27" s="5"/>
      <c r="V27" s="44">
        <f t="shared" si="5"/>
        <v>0</v>
      </c>
      <c r="W27" s="44" t="str">
        <f ca="1">IF(B27="","",IF(Apr!W27="",May!V27,Apr!W27+May!V27))</f>
        <v/>
      </c>
      <c r="X27" s="5"/>
      <c r="Y27" s="5"/>
      <c r="Z27" s="5"/>
      <c r="AA27" s="5"/>
      <c r="AB27" s="18" t="e">
        <f t="shared" si="6"/>
        <v>#DIV/0!</v>
      </c>
    </row>
    <row r="28" spans="2:28" ht="15.75" customHeight="1">
      <c r="B28" s="121" t="str">
        <f ca="1">IF(Apr!B28="","",Apr!B28)</f>
        <v/>
      </c>
      <c r="C28" s="122" t="str">
        <f ca="1">IF(Apr!C28="","",Apr!C28)</f>
        <v/>
      </c>
      <c r="D28" s="115" t="str">
        <f ca="1">IF(B28="","",Apr!D28)</f>
        <v/>
      </c>
      <c r="E28" s="115" t="str">
        <f ca="1">IF(Apr!B28="","",Apr!E28)</f>
        <v/>
      </c>
      <c r="F28" s="5"/>
      <c r="G28" s="115" t="str">
        <f ca="1">IF(B28="","",Apr!G28)</f>
        <v/>
      </c>
      <c r="H28" s="34" t="str">
        <f t="shared" si="7"/>
        <v/>
      </c>
      <c r="I28" s="126"/>
      <c r="J28" s="44">
        <f t="shared" si="1"/>
        <v>0</v>
      </c>
      <c r="K28" s="44" t="str">
        <f ca="1">IF(B28="","",IF(Apr!K28="",May!J28,Apr!K28+May!J28))</f>
        <v/>
      </c>
      <c r="L28" s="5"/>
      <c r="M28" s="44">
        <f t="shared" si="2"/>
        <v>0</v>
      </c>
      <c r="N28" s="44" t="str">
        <f ca="1">IF(B28="","",IF(Apr!N28="",May!M28,Apr!N28+May!M28))</f>
        <v/>
      </c>
      <c r="O28" s="5"/>
      <c r="P28" s="44">
        <f t="shared" si="3"/>
        <v>0</v>
      </c>
      <c r="Q28" s="44" t="str">
        <f ca="1">IF(B28="","",IF(Apr!Q28="",May!P28,Apr!Q28+May!P28))</f>
        <v/>
      </c>
      <c r="R28" s="5"/>
      <c r="S28" s="44">
        <f t="shared" si="4"/>
        <v>0</v>
      </c>
      <c r="T28" s="44" t="str">
        <f ca="1">IF(B28="","",IF(Apr!T28="",May!S28,Apr!T28+May!S28))</f>
        <v/>
      </c>
      <c r="U28" s="5"/>
      <c r="V28" s="44">
        <f t="shared" si="5"/>
        <v>0</v>
      </c>
      <c r="W28" s="44" t="str">
        <f ca="1">IF(B28="","",IF(Apr!W28="",May!V28,Apr!W28+May!V28))</f>
        <v/>
      </c>
      <c r="X28" s="5"/>
      <c r="Y28" s="5"/>
      <c r="Z28" s="5"/>
      <c r="AA28" s="5"/>
      <c r="AB28" s="18" t="e">
        <f t="shared" si="6"/>
        <v>#DIV/0!</v>
      </c>
    </row>
    <row r="29" spans="2:28" ht="15.75" customHeight="1">
      <c r="B29" s="121" t="str">
        <f ca="1">IF(Apr!B29="","",Apr!B29)</f>
        <v/>
      </c>
      <c r="C29" s="122" t="str">
        <f ca="1">IF(Apr!C29="","",Apr!C29)</f>
        <v/>
      </c>
      <c r="D29" s="115" t="str">
        <f ca="1">IF(B29="","",Apr!D29)</f>
        <v/>
      </c>
      <c r="E29" s="115" t="str">
        <f ca="1">IF(Apr!B29="","",Apr!E29)</f>
        <v/>
      </c>
      <c r="F29" s="5"/>
      <c r="G29" s="115" t="str">
        <f ca="1">IF(B29="","",Apr!G29)</f>
        <v/>
      </c>
      <c r="H29" s="34" t="str">
        <f t="shared" ref="H29:H90" si="8">IF((F29&gt;G29),((F29-G29)/G29),"")</f>
        <v/>
      </c>
      <c r="I29" s="126"/>
      <c r="J29" s="44">
        <f t="shared" si="1"/>
        <v>0</v>
      </c>
      <c r="K29" s="44" t="str">
        <f ca="1">IF(B29="","",IF(Apr!K29="",May!J29,Apr!K29+May!J29))</f>
        <v/>
      </c>
      <c r="L29" s="5"/>
      <c r="M29" s="44">
        <f t="shared" si="2"/>
        <v>0</v>
      </c>
      <c r="N29" s="44" t="str">
        <f ca="1">IF(B29="","",IF(Apr!N29="",May!M29,Apr!N29+May!M29))</f>
        <v/>
      </c>
      <c r="O29" s="5"/>
      <c r="P29" s="44">
        <f t="shared" si="3"/>
        <v>0</v>
      </c>
      <c r="Q29" s="44" t="str">
        <f ca="1">IF(B29="","",IF(Apr!Q29="",May!P29,Apr!Q29+May!P29))</f>
        <v/>
      </c>
      <c r="R29" s="5"/>
      <c r="S29" s="44">
        <f t="shared" si="4"/>
        <v>0</v>
      </c>
      <c r="T29" s="44" t="str">
        <f ca="1">IF(B29="","",IF(Apr!T29="",May!S29,Apr!T29+May!S29))</f>
        <v/>
      </c>
      <c r="U29" s="5"/>
      <c r="V29" s="44">
        <f t="shared" si="5"/>
        <v>0</v>
      </c>
      <c r="W29" s="44" t="str">
        <f ca="1">IF(B29="","",IF(Apr!W29="",May!V29,Apr!W29+May!V29))</f>
        <v/>
      </c>
      <c r="X29" s="5"/>
      <c r="Y29" s="5"/>
      <c r="Z29" s="5"/>
      <c r="AA29" s="5"/>
      <c r="AB29" s="18" t="e">
        <f t="shared" si="6"/>
        <v>#DIV/0!</v>
      </c>
    </row>
    <row r="30" spans="2:28" ht="15.75" customHeight="1">
      <c r="B30" s="121" t="str">
        <f ca="1">IF(Apr!B30="","",Apr!B30)</f>
        <v/>
      </c>
      <c r="C30" s="122" t="str">
        <f ca="1">IF(Apr!C30="","",Apr!C30)</f>
        <v/>
      </c>
      <c r="D30" s="115" t="str">
        <f ca="1">IF(B30="","",Apr!D30)</f>
        <v/>
      </c>
      <c r="E30" s="115" t="str">
        <f ca="1">IF(Apr!B30="","",Apr!E30)</f>
        <v/>
      </c>
      <c r="F30" s="5"/>
      <c r="G30" s="115" t="str">
        <f ca="1">IF(B30="","",Apr!G30)</f>
        <v/>
      </c>
      <c r="H30" s="34" t="str">
        <f t="shared" si="8"/>
        <v/>
      </c>
      <c r="I30" s="126"/>
      <c r="J30" s="44">
        <f t="shared" si="1"/>
        <v>0</v>
      </c>
      <c r="K30" s="44" t="str">
        <f ca="1">IF(B30="","",IF(Apr!K30="",May!J30,Apr!K30+May!J30))</f>
        <v/>
      </c>
      <c r="L30" s="5"/>
      <c r="M30" s="44">
        <f t="shared" si="2"/>
        <v>0</v>
      </c>
      <c r="N30" s="44" t="str">
        <f ca="1">IF(B30="","",IF(Apr!N30="",May!M30,Apr!N30+May!M30))</f>
        <v/>
      </c>
      <c r="O30" s="5"/>
      <c r="P30" s="44">
        <f t="shared" si="3"/>
        <v>0</v>
      </c>
      <c r="Q30" s="44" t="str">
        <f ca="1">IF(B30="","",IF(Apr!Q30="",May!P30,Apr!Q30+May!P30))</f>
        <v/>
      </c>
      <c r="R30" s="5"/>
      <c r="S30" s="44">
        <f t="shared" si="4"/>
        <v>0</v>
      </c>
      <c r="T30" s="44" t="str">
        <f ca="1">IF(B30="","",IF(Apr!T30="",May!S30,Apr!T30+May!S30))</f>
        <v/>
      </c>
      <c r="U30" s="5"/>
      <c r="V30" s="44">
        <f t="shared" si="5"/>
        <v>0</v>
      </c>
      <c r="W30" s="44" t="str">
        <f ca="1">IF(B30="","",IF(Apr!W30="",May!V30,Apr!W30+May!V30))</f>
        <v/>
      </c>
      <c r="X30" s="5"/>
      <c r="Y30" s="5"/>
      <c r="Z30" s="5"/>
      <c r="AA30" s="5"/>
      <c r="AB30" s="18" t="e">
        <f t="shared" si="6"/>
        <v>#DIV/0!</v>
      </c>
    </row>
    <row r="31" spans="2:28" ht="15.75" customHeight="1">
      <c r="B31" s="121" t="str">
        <f ca="1">IF(Apr!B31="","",Apr!B31)</f>
        <v/>
      </c>
      <c r="C31" s="122" t="str">
        <f ca="1">IF(Apr!C31="","",Apr!C31)</f>
        <v/>
      </c>
      <c r="D31" s="115" t="str">
        <f ca="1">IF(B31="","",Apr!D31)</f>
        <v/>
      </c>
      <c r="E31" s="115" t="str">
        <f ca="1">IF(Apr!B31="","",Apr!E31)</f>
        <v/>
      </c>
      <c r="F31" s="5"/>
      <c r="G31" s="115" t="str">
        <f ca="1">IF(B31="","",Apr!G31)</f>
        <v/>
      </c>
      <c r="H31" s="34" t="str">
        <f t="shared" si="8"/>
        <v/>
      </c>
      <c r="I31" s="126"/>
      <c r="J31" s="44">
        <f t="shared" si="1"/>
        <v>0</v>
      </c>
      <c r="K31" s="44" t="str">
        <f ca="1">IF(B31="","",IF(Apr!K31="",May!J31,Apr!K31+May!J31))</f>
        <v/>
      </c>
      <c r="L31" s="5"/>
      <c r="M31" s="44">
        <f t="shared" si="2"/>
        <v>0</v>
      </c>
      <c r="N31" s="44" t="str">
        <f ca="1">IF(B31="","",IF(Apr!N31="",May!M31,Apr!N31+May!M31))</f>
        <v/>
      </c>
      <c r="O31" s="5"/>
      <c r="P31" s="44">
        <f t="shared" si="3"/>
        <v>0</v>
      </c>
      <c r="Q31" s="44" t="str">
        <f ca="1">IF(B31="","",IF(Apr!Q31="",May!P31,Apr!Q31+May!P31))</f>
        <v/>
      </c>
      <c r="R31" s="5"/>
      <c r="S31" s="44">
        <f t="shared" si="4"/>
        <v>0</v>
      </c>
      <c r="T31" s="44" t="str">
        <f ca="1">IF(B31="","",IF(Apr!T31="",May!S31,Apr!T31+May!S31))</f>
        <v/>
      </c>
      <c r="U31" s="5"/>
      <c r="V31" s="44">
        <f t="shared" si="5"/>
        <v>0</v>
      </c>
      <c r="W31" s="44" t="str">
        <f ca="1">IF(B31="","",IF(Apr!W31="",May!V31,Apr!W31+May!V31))</f>
        <v/>
      </c>
      <c r="X31" s="5"/>
      <c r="Y31" s="5"/>
      <c r="Z31" s="5"/>
      <c r="AA31" s="5"/>
      <c r="AB31" s="18" t="e">
        <f t="shared" si="6"/>
        <v>#DIV/0!</v>
      </c>
    </row>
    <row r="32" spans="2:28" ht="15.75" customHeight="1">
      <c r="B32" s="121" t="str">
        <f ca="1">IF(Apr!B32="","",Apr!B32)</f>
        <v/>
      </c>
      <c r="C32" s="122" t="str">
        <f ca="1">IF(Apr!C32="","",Apr!C32)</f>
        <v/>
      </c>
      <c r="D32" s="115" t="str">
        <f ca="1">IF(B32="","",Apr!D32)</f>
        <v/>
      </c>
      <c r="E32" s="115" t="str">
        <f ca="1">IF(Apr!B32="","",Apr!E32)</f>
        <v/>
      </c>
      <c r="F32" s="5"/>
      <c r="G32" s="115" t="str">
        <f ca="1">IF(B32="","",Apr!G32)</f>
        <v/>
      </c>
      <c r="H32" s="34" t="str">
        <f t="shared" si="8"/>
        <v/>
      </c>
      <c r="I32" s="126"/>
      <c r="J32" s="44">
        <f t="shared" si="1"/>
        <v>0</v>
      </c>
      <c r="K32" s="44" t="str">
        <f ca="1">IF(B32="","",IF(Apr!K32="",May!J32,Apr!K32+May!J32))</f>
        <v/>
      </c>
      <c r="L32" s="5"/>
      <c r="M32" s="44">
        <f t="shared" si="2"/>
        <v>0</v>
      </c>
      <c r="N32" s="44" t="str">
        <f ca="1">IF(B32="","",IF(Apr!N32="",May!M32,Apr!N32+May!M32))</f>
        <v/>
      </c>
      <c r="O32" s="5"/>
      <c r="P32" s="44">
        <f t="shared" si="3"/>
        <v>0</v>
      </c>
      <c r="Q32" s="44" t="str">
        <f ca="1">IF(B32="","",IF(Apr!Q32="",May!P32,Apr!Q32+May!P32))</f>
        <v/>
      </c>
      <c r="R32" s="5"/>
      <c r="S32" s="44">
        <f t="shared" si="4"/>
        <v>0</v>
      </c>
      <c r="T32" s="44" t="str">
        <f ca="1">IF(B32="","",IF(Apr!T32="",May!S32,Apr!T32+May!S32))</f>
        <v/>
      </c>
      <c r="U32" s="5"/>
      <c r="V32" s="44">
        <f t="shared" si="5"/>
        <v>0</v>
      </c>
      <c r="W32" s="44" t="str">
        <f ca="1">IF(B32="","",IF(Apr!W32="",May!V32,Apr!W32+May!V32))</f>
        <v/>
      </c>
      <c r="X32" s="5"/>
      <c r="Y32" s="5"/>
      <c r="Z32" s="5"/>
      <c r="AA32" s="5"/>
      <c r="AB32" s="18" t="e">
        <f t="shared" si="6"/>
        <v>#DIV/0!</v>
      </c>
    </row>
    <row r="33" spans="2:28" ht="15.75" customHeight="1">
      <c r="B33" s="121" t="str">
        <f ca="1">IF(Apr!B33="","",Apr!B33)</f>
        <v/>
      </c>
      <c r="C33" s="122" t="str">
        <f ca="1">IF(Apr!C33="","",Apr!C33)</f>
        <v/>
      </c>
      <c r="D33" s="115" t="str">
        <f ca="1">IF(B33="","",Apr!D33)</f>
        <v/>
      </c>
      <c r="E33" s="115" t="str">
        <f ca="1">IF(Apr!B33="","",Apr!E33)</f>
        <v/>
      </c>
      <c r="F33" s="5"/>
      <c r="G33" s="115" t="str">
        <f ca="1">IF(B33="","",Apr!G33)</f>
        <v/>
      </c>
      <c r="H33" s="34" t="str">
        <f t="shared" si="8"/>
        <v/>
      </c>
      <c r="I33" s="126"/>
      <c r="J33" s="44">
        <f t="shared" si="1"/>
        <v>0</v>
      </c>
      <c r="K33" s="44" t="str">
        <f ca="1">IF(B33="","",IF(Apr!K33="",May!J33,Apr!K33+May!J33))</f>
        <v/>
      </c>
      <c r="L33" s="5"/>
      <c r="M33" s="44">
        <f t="shared" si="2"/>
        <v>0</v>
      </c>
      <c r="N33" s="44" t="str">
        <f ca="1">IF(B33="","",IF(Apr!N33="",May!M33,Apr!N33+May!M33))</f>
        <v/>
      </c>
      <c r="O33" s="5"/>
      <c r="P33" s="44">
        <f t="shared" si="3"/>
        <v>0</v>
      </c>
      <c r="Q33" s="44" t="str">
        <f ca="1">IF(B33="","",IF(Apr!Q33="",May!P33,Apr!Q33+May!P33))</f>
        <v/>
      </c>
      <c r="R33" s="5"/>
      <c r="S33" s="44">
        <f t="shared" si="4"/>
        <v>0</v>
      </c>
      <c r="T33" s="44" t="str">
        <f ca="1">IF(B33="","",IF(Apr!T33="",May!S33,Apr!T33+May!S33))</f>
        <v/>
      </c>
      <c r="U33" s="5"/>
      <c r="V33" s="44">
        <f t="shared" si="5"/>
        <v>0</v>
      </c>
      <c r="W33" s="44" t="str">
        <f ca="1">IF(B33="","",IF(Apr!W33="",May!V33,Apr!W33+May!V33))</f>
        <v/>
      </c>
      <c r="X33" s="5"/>
      <c r="Y33" s="5"/>
      <c r="Z33" s="5"/>
      <c r="AA33" s="5"/>
      <c r="AB33" s="18" t="e">
        <f t="shared" si="6"/>
        <v>#DIV/0!</v>
      </c>
    </row>
    <row r="34" spans="2:28" ht="15.75" customHeight="1">
      <c r="B34" s="121" t="str">
        <f ca="1">IF(Apr!B34="","",Apr!B34)</f>
        <v/>
      </c>
      <c r="C34" s="122" t="str">
        <f ca="1">IF(Apr!C34="","",Apr!C34)</f>
        <v/>
      </c>
      <c r="D34" s="115" t="str">
        <f ca="1">IF(B34="","",Apr!D34)</f>
        <v/>
      </c>
      <c r="E34" s="115" t="str">
        <f ca="1">IF(Apr!B34="","",Apr!E34)</f>
        <v/>
      </c>
      <c r="F34" s="5"/>
      <c r="G34" s="115" t="str">
        <f ca="1">IF(B34="","",Apr!G34)</f>
        <v/>
      </c>
      <c r="H34" s="34" t="str">
        <f t="shared" si="8"/>
        <v/>
      </c>
      <c r="I34" s="126"/>
      <c r="J34" s="44">
        <f t="shared" si="1"/>
        <v>0</v>
      </c>
      <c r="K34" s="44" t="str">
        <f ca="1">IF(B34="","",IF(Apr!K34="",May!J34,Apr!K34+May!J34))</f>
        <v/>
      </c>
      <c r="L34" s="5"/>
      <c r="M34" s="44">
        <f t="shared" si="2"/>
        <v>0</v>
      </c>
      <c r="N34" s="44" t="str">
        <f ca="1">IF(B34="","",IF(Apr!N34="",May!M34,Apr!N34+May!M34))</f>
        <v/>
      </c>
      <c r="O34" s="5"/>
      <c r="P34" s="44">
        <f t="shared" si="3"/>
        <v>0</v>
      </c>
      <c r="Q34" s="44" t="str">
        <f ca="1">IF(B34="","",IF(Apr!Q34="",May!P34,Apr!Q34+May!P34))</f>
        <v/>
      </c>
      <c r="R34" s="5"/>
      <c r="S34" s="44">
        <f t="shared" si="4"/>
        <v>0</v>
      </c>
      <c r="T34" s="44" t="str">
        <f ca="1">IF(B34="","",IF(Apr!T34="",May!S34,Apr!T34+May!S34))</f>
        <v/>
      </c>
      <c r="U34" s="5"/>
      <c r="V34" s="44">
        <f t="shared" si="5"/>
        <v>0</v>
      </c>
      <c r="W34" s="44" t="str">
        <f ca="1">IF(B34="","",IF(Apr!W34="",May!V34,Apr!W34+May!V34))</f>
        <v/>
      </c>
      <c r="X34" s="5"/>
      <c r="Y34" s="5"/>
      <c r="Z34" s="5"/>
      <c r="AA34" s="5"/>
      <c r="AB34" s="18" t="e">
        <f t="shared" si="6"/>
        <v>#DIV/0!</v>
      </c>
    </row>
    <row r="35" spans="2:28" ht="15.75" customHeight="1">
      <c r="B35" s="121" t="str">
        <f ca="1">IF(Apr!B35="","",Apr!B35)</f>
        <v/>
      </c>
      <c r="C35" s="122" t="str">
        <f ca="1">IF(Apr!C35="","",Apr!C35)</f>
        <v/>
      </c>
      <c r="D35" s="115" t="str">
        <f ca="1">IF(B35="","",Apr!D35)</f>
        <v/>
      </c>
      <c r="E35" s="115" t="str">
        <f ca="1">IF(Apr!B35="","",Apr!E35)</f>
        <v/>
      </c>
      <c r="F35" s="5"/>
      <c r="G35" s="115" t="str">
        <f ca="1">IF(B35="","",Apr!G35)</f>
        <v/>
      </c>
      <c r="H35" s="34" t="str">
        <f t="shared" si="8"/>
        <v/>
      </c>
      <c r="I35" s="126"/>
      <c r="J35" s="44">
        <f t="shared" si="1"/>
        <v>0</v>
      </c>
      <c r="K35" s="44" t="str">
        <f ca="1">IF(B35="","",IF(Apr!K35="",May!J35,Apr!K35+May!J35))</f>
        <v/>
      </c>
      <c r="L35" s="5"/>
      <c r="M35" s="44">
        <f t="shared" si="2"/>
        <v>0</v>
      </c>
      <c r="N35" s="44" t="str">
        <f ca="1">IF(B35="","",IF(Apr!N35="",May!M35,Apr!N35+May!M35))</f>
        <v/>
      </c>
      <c r="O35" s="5"/>
      <c r="P35" s="44">
        <f t="shared" si="3"/>
        <v>0</v>
      </c>
      <c r="Q35" s="44" t="str">
        <f ca="1">IF(B35="","",IF(Apr!Q35="",May!P35,Apr!Q35+May!P35))</f>
        <v/>
      </c>
      <c r="R35" s="5"/>
      <c r="S35" s="44">
        <f t="shared" si="4"/>
        <v>0</v>
      </c>
      <c r="T35" s="44" t="str">
        <f ca="1">IF(B35="","",IF(Apr!T35="",May!S35,Apr!T35+May!S35))</f>
        <v/>
      </c>
      <c r="U35" s="5"/>
      <c r="V35" s="44">
        <f t="shared" si="5"/>
        <v>0</v>
      </c>
      <c r="W35" s="44" t="str">
        <f ca="1">IF(B35="","",IF(Apr!W35="",May!V35,Apr!W35+May!V35))</f>
        <v/>
      </c>
      <c r="X35" s="5"/>
      <c r="Y35" s="5"/>
      <c r="Z35" s="5"/>
      <c r="AA35" s="5"/>
      <c r="AB35" s="18" t="e">
        <f t="shared" si="6"/>
        <v>#DIV/0!</v>
      </c>
    </row>
    <row r="36" spans="2:28" ht="15.75" customHeight="1">
      <c r="B36" s="121" t="str">
        <f ca="1">IF(Apr!B36="","",Apr!B36)</f>
        <v/>
      </c>
      <c r="C36" s="122" t="str">
        <f ca="1">IF(Apr!C36="","",Apr!C36)</f>
        <v/>
      </c>
      <c r="D36" s="115" t="str">
        <f ca="1">IF(B36="","",Apr!D36)</f>
        <v/>
      </c>
      <c r="E36" s="115" t="str">
        <f ca="1">IF(Apr!B36="","",Apr!E36)</f>
        <v/>
      </c>
      <c r="F36" s="5"/>
      <c r="G36" s="115" t="str">
        <f ca="1">IF(B36="","",Apr!G36)</f>
        <v/>
      </c>
      <c r="H36" s="34" t="str">
        <f t="shared" si="8"/>
        <v/>
      </c>
      <c r="I36" s="126"/>
      <c r="J36" s="44">
        <f t="shared" si="1"/>
        <v>0</v>
      </c>
      <c r="K36" s="44" t="str">
        <f ca="1">IF(B36="","",IF(Apr!K36="",May!J36,Apr!K36+May!J36))</f>
        <v/>
      </c>
      <c r="L36" s="5"/>
      <c r="M36" s="44">
        <f t="shared" si="2"/>
        <v>0</v>
      </c>
      <c r="N36" s="44" t="str">
        <f ca="1">IF(B36="","",IF(Apr!N36="",May!M36,Apr!N36+May!M36))</f>
        <v/>
      </c>
      <c r="O36" s="5"/>
      <c r="P36" s="44">
        <f t="shared" si="3"/>
        <v>0</v>
      </c>
      <c r="Q36" s="44" t="str">
        <f ca="1">IF(B36="","",IF(Apr!Q36="",May!P36,Apr!Q36+May!P36))</f>
        <v/>
      </c>
      <c r="R36" s="5"/>
      <c r="S36" s="44">
        <f t="shared" si="4"/>
        <v>0</v>
      </c>
      <c r="T36" s="44" t="str">
        <f ca="1">IF(B36="","",IF(Apr!T36="",May!S36,Apr!T36+May!S36))</f>
        <v/>
      </c>
      <c r="U36" s="5"/>
      <c r="V36" s="44">
        <f t="shared" si="5"/>
        <v>0</v>
      </c>
      <c r="W36" s="44" t="str">
        <f ca="1">IF(B36="","",IF(Apr!W36="",May!V36,Apr!W36+May!V36))</f>
        <v/>
      </c>
      <c r="X36" s="5"/>
      <c r="Y36" s="5"/>
      <c r="Z36" s="5"/>
      <c r="AA36" s="5"/>
      <c r="AB36" s="18" t="e">
        <f t="shared" si="6"/>
        <v>#DIV/0!</v>
      </c>
    </row>
    <row r="37" spans="2:28" ht="15.75" customHeight="1">
      <c r="B37" s="121" t="str">
        <f ca="1">IF(Apr!B37="","",Apr!B37)</f>
        <v/>
      </c>
      <c r="C37" s="122" t="str">
        <f ca="1">IF(Apr!C37="","",Apr!C37)</f>
        <v/>
      </c>
      <c r="D37" s="115" t="str">
        <f ca="1">IF(B37="","",Apr!D37)</f>
        <v/>
      </c>
      <c r="E37" s="115" t="str">
        <f ca="1">IF(Apr!B37="","",Apr!E37)</f>
        <v/>
      </c>
      <c r="F37" s="5"/>
      <c r="G37" s="115" t="str">
        <f ca="1">IF(B37="","",Apr!G37)</f>
        <v/>
      </c>
      <c r="H37" s="34" t="str">
        <f t="shared" si="8"/>
        <v/>
      </c>
      <c r="I37" s="126"/>
      <c r="J37" s="44">
        <f t="shared" si="1"/>
        <v>0</v>
      </c>
      <c r="K37" s="44" t="str">
        <f ca="1">IF(B37="","",IF(Apr!K37="",May!J37,Apr!K37+May!J37))</f>
        <v/>
      </c>
      <c r="L37" s="5"/>
      <c r="M37" s="44">
        <f t="shared" si="2"/>
        <v>0</v>
      </c>
      <c r="N37" s="44" t="str">
        <f ca="1">IF(B37="","",IF(Apr!N37="",May!M37,Apr!N37+May!M37))</f>
        <v/>
      </c>
      <c r="O37" s="5"/>
      <c r="P37" s="44">
        <f t="shared" si="3"/>
        <v>0</v>
      </c>
      <c r="Q37" s="44" t="str">
        <f ca="1">IF(B37="","",IF(Apr!Q37="",May!P37,Apr!Q37+May!P37))</f>
        <v/>
      </c>
      <c r="R37" s="5"/>
      <c r="S37" s="44">
        <f t="shared" si="4"/>
        <v>0</v>
      </c>
      <c r="T37" s="44" t="str">
        <f ca="1">IF(B37="","",IF(Apr!T37="",May!S37,Apr!T37+May!S37))</f>
        <v/>
      </c>
      <c r="U37" s="5"/>
      <c r="V37" s="44">
        <f t="shared" si="5"/>
        <v>0</v>
      </c>
      <c r="W37" s="44" t="str">
        <f ca="1">IF(B37="","",IF(Apr!W37="",May!V37,Apr!W37+May!V37))</f>
        <v/>
      </c>
      <c r="X37" s="5"/>
      <c r="Y37" s="5"/>
      <c r="Z37" s="5"/>
      <c r="AA37" s="5"/>
      <c r="AB37" s="18" t="e">
        <f t="shared" si="6"/>
        <v>#DIV/0!</v>
      </c>
    </row>
    <row r="38" spans="2:28" ht="15.75" customHeight="1">
      <c r="B38" s="121" t="str">
        <f ca="1">IF(Apr!B38="","",Apr!B38)</f>
        <v/>
      </c>
      <c r="C38" s="122" t="str">
        <f ca="1">IF(Apr!C38="","",Apr!C38)</f>
        <v/>
      </c>
      <c r="D38" s="115" t="str">
        <f ca="1">IF(B38="","",Apr!D38)</f>
        <v/>
      </c>
      <c r="E38" s="115" t="str">
        <f ca="1">IF(Apr!B38="","",Apr!E38)</f>
        <v/>
      </c>
      <c r="F38" s="5"/>
      <c r="G38" s="115" t="str">
        <f ca="1">IF(B38="","",Apr!G38)</f>
        <v/>
      </c>
      <c r="H38" s="34" t="str">
        <f t="shared" si="8"/>
        <v/>
      </c>
      <c r="I38" s="126"/>
      <c r="J38" s="44">
        <f t="shared" si="1"/>
        <v>0</v>
      </c>
      <c r="K38" s="44" t="str">
        <f ca="1">IF(B38="","",IF(Apr!K38="",May!J38,Apr!K38+May!J38))</f>
        <v/>
      </c>
      <c r="L38" s="5"/>
      <c r="M38" s="44">
        <f t="shared" si="2"/>
        <v>0</v>
      </c>
      <c r="N38" s="44" t="str">
        <f ca="1">IF(B38="","",IF(Apr!N38="",May!M38,Apr!N38+May!M38))</f>
        <v/>
      </c>
      <c r="O38" s="5"/>
      <c r="P38" s="44">
        <f t="shared" si="3"/>
        <v>0</v>
      </c>
      <c r="Q38" s="44" t="str">
        <f ca="1">IF(B38="","",IF(Apr!Q38="",May!P38,Apr!Q38+May!P38))</f>
        <v/>
      </c>
      <c r="R38" s="5"/>
      <c r="S38" s="44">
        <f t="shared" si="4"/>
        <v>0</v>
      </c>
      <c r="T38" s="44" t="str">
        <f ca="1">IF(B38="","",IF(Apr!T38="",May!S38,Apr!T38+May!S38))</f>
        <v/>
      </c>
      <c r="U38" s="5"/>
      <c r="V38" s="44">
        <f t="shared" si="5"/>
        <v>0</v>
      </c>
      <c r="W38" s="44" t="str">
        <f ca="1">IF(B38="","",IF(Apr!W38="",May!V38,Apr!W38+May!V38))</f>
        <v/>
      </c>
      <c r="X38" s="5"/>
      <c r="Y38" s="5"/>
      <c r="Z38" s="5"/>
      <c r="AA38" s="5"/>
      <c r="AB38" s="18" t="e">
        <f t="shared" si="6"/>
        <v>#DIV/0!</v>
      </c>
    </row>
    <row r="39" spans="2:28" ht="15.75" customHeight="1">
      <c r="B39" s="121" t="str">
        <f ca="1">IF(Apr!B39="","",Apr!B39)</f>
        <v/>
      </c>
      <c r="C39" s="122" t="str">
        <f ca="1">IF(Apr!C39="","",Apr!C39)</f>
        <v/>
      </c>
      <c r="D39" s="115" t="str">
        <f ca="1">IF(B39="","",Apr!D39)</f>
        <v/>
      </c>
      <c r="E39" s="115" t="str">
        <f ca="1">IF(Apr!B39="","",Apr!E39)</f>
        <v/>
      </c>
      <c r="F39" s="5"/>
      <c r="G39" s="115" t="str">
        <f ca="1">IF(B39="","",Apr!G39)</f>
        <v/>
      </c>
      <c r="H39" s="34" t="str">
        <f t="shared" si="8"/>
        <v/>
      </c>
      <c r="I39" s="126"/>
      <c r="J39" s="44">
        <f t="shared" si="1"/>
        <v>0</v>
      </c>
      <c r="K39" s="44" t="str">
        <f ca="1">IF(B39="","",IF(Apr!K39="",May!J39,Apr!K39+May!J39))</f>
        <v/>
      </c>
      <c r="L39" s="5"/>
      <c r="M39" s="44">
        <f t="shared" si="2"/>
        <v>0</v>
      </c>
      <c r="N39" s="44" t="str">
        <f ca="1">IF(B39="","",IF(Apr!N39="",May!M39,Apr!N39+May!M39))</f>
        <v/>
      </c>
      <c r="O39" s="5"/>
      <c r="P39" s="44">
        <f t="shared" si="3"/>
        <v>0</v>
      </c>
      <c r="Q39" s="44" t="str">
        <f ca="1">IF(B39="","",IF(Apr!Q39="",May!P39,Apr!Q39+May!P39))</f>
        <v/>
      </c>
      <c r="R39" s="5"/>
      <c r="S39" s="44">
        <f t="shared" si="4"/>
        <v>0</v>
      </c>
      <c r="T39" s="44" t="str">
        <f ca="1">IF(B39="","",IF(Apr!T39="",May!S39,Apr!T39+May!S39))</f>
        <v/>
      </c>
      <c r="U39" s="5"/>
      <c r="V39" s="44">
        <f t="shared" si="5"/>
        <v>0</v>
      </c>
      <c r="W39" s="44" t="str">
        <f ca="1">IF(B39="","",IF(Apr!W39="",May!V39,Apr!W39+May!V39))</f>
        <v/>
      </c>
      <c r="X39" s="5"/>
      <c r="Y39" s="5"/>
      <c r="Z39" s="5"/>
      <c r="AA39" s="5"/>
      <c r="AB39" s="18" t="e">
        <f t="shared" si="6"/>
        <v>#DIV/0!</v>
      </c>
    </row>
    <row r="40" spans="2:28" ht="15.75" customHeight="1">
      <c r="B40" s="121" t="str">
        <f ca="1">IF(Apr!B40="","",Apr!B40)</f>
        <v/>
      </c>
      <c r="C40" s="122" t="str">
        <f ca="1">IF(Apr!C40="","",Apr!C40)</f>
        <v/>
      </c>
      <c r="D40" s="115" t="str">
        <f ca="1">IF(B40="","",Apr!D40)</f>
        <v/>
      </c>
      <c r="E40" s="115" t="str">
        <f ca="1">IF(Apr!B40="","",Apr!E40)</f>
        <v/>
      </c>
      <c r="F40" s="5"/>
      <c r="G40" s="115" t="str">
        <f ca="1">IF(B40="","",Apr!G40)</f>
        <v/>
      </c>
      <c r="H40" s="34" t="str">
        <f t="shared" si="8"/>
        <v/>
      </c>
      <c r="I40" s="126"/>
      <c r="J40" s="44">
        <f t="shared" si="1"/>
        <v>0</v>
      </c>
      <c r="K40" s="44" t="str">
        <f ca="1">IF(B40="","",IF(Apr!K40="",May!J40,Apr!K40+May!J40))</f>
        <v/>
      </c>
      <c r="L40" s="5"/>
      <c r="M40" s="44">
        <f t="shared" si="2"/>
        <v>0</v>
      </c>
      <c r="N40" s="44" t="str">
        <f ca="1">IF(B40="","",IF(Apr!N40="",May!M40,Apr!N40+May!M40))</f>
        <v/>
      </c>
      <c r="O40" s="5"/>
      <c r="P40" s="44">
        <f t="shared" si="3"/>
        <v>0</v>
      </c>
      <c r="Q40" s="44" t="str">
        <f ca="1">IF(B40="","",IF(Apr!Q40="",May!P40,Apr!Q40+May!P40))</f>
        <v/>
      </c>
      <c r="R40" s="5"/>
      <c r="S40" s="44">
        <f t="shared" si="4"/>
        <v>0</v>
      </c>
      <c r="T40" s="44" t="str">
        <f ca="1">IF(B40="","",IF(Apr!T40="",May!S40,Apr!T40+May!S40))</f>
        <v/>
      </c>
      <c r="U40" s="5"/>
      <c r="V40" s="44">
        <f t="shared" si="5"/>
        <v>0</v>
      </c>
      <c r="W40" s="44" t="str">
        <f ca="1">IF(B40="","",IF(Apr!W40="",May!V40,Apr!W40+May!V40))</f>
        <v/>
      </c>
      <c r="X40" s="5"/>
      <c r="Y40" s="5"/>
      <c r="Z40" s="5"/>
      <c r="AA40" s="5"/>
      <c r="AB40" s="18" t="e">
        <f t="shared" si="6"/>
        <v>#DIV/0!</v>
      </c>
    </row>
    <row r="41" spans="2:28" ht="15.75" customHeight="1">
      <c r="B41" s="121" t="str">
        <f ca="1">IF(Apr!B41="","",Apr!B41)</f>
        <v/>
      </c>
      <c r="C41" s="122" t="str">
        <f ca="1">IF(Apr!C41="","",Apr!C41)</f>
        <v/>
      </c>
      <c r="D41" s="115" t="str">
        <f ca="1">IF(B41="","",Apr!D41)</f>
        <v/>
      </c>
      <c r="E41" s="115" t="str">
        <f ca="1">IF(Apr!B41="","",Apr!E41)</f>
        <v/>
      </c>
      <c r="F41" s="5"/>
      <c r="G41" s="115" t="str">
        <f ca="1">IF(B41="","",Apr!G41)</f>
        <v/>
      </c>
      <c r="H41" s="34" t="str">
        <f t="shared" si="8"/>
        <v/>
      </c>
      <c r="I41" s="126"/>
      <c r="J41" s="44">
        <f t="shared" si="1"/>
        <v>0</v>
      </c>
      <c r="K41" s="44" t="str">
        <f ca="1">IF(B41="","",IF(Apr!K41="",May!J41,Apr!K41+May!J41))</f>
        <v/>
      </c>
      <c r="L41" s="5"/>
      <c r="M41" s="44">
        <f t="shared" si="2"/>
        <v>0</v>
      </c>
      <c r="N41" s="44" t="str">
        <f ca="1">IF(B41="","",IF(Apr!N41="",May!M41,Apr!N41+May!M41))</f>
        <v/>
      </c>
      <c r="O41" s="5"/>
      <c r="P41" s="44">
        <f t="shared" si="3"/>
        <v>0</v>
      </c>
      <c r="Q41" s="44" t="str">
        <f ca="1">IF(B41="","",IF(Apr!Q41="",May!P41,Apr!Q41+May!P41))</f>
        <v/>
      </c>
      <c r="R41" s="5"/>
      <c r="S41" s="44">
        <f t="shared" si="4"/>
        <v>0</v>
      </c>
      <c r="T41" s="44" t="str">
        <f ca="1">IF(B41="","",IF(Apr!T41="",May!S41,Apr!T41+May!S41))</f>
        <v/>
      </c>
      <c r="U41" s="5"/>
      <c r="V41" s="44">
        <f t="shared" si="5"/>
        <v>0</v>
      </c>
      <c r="W41" s="44" t="str">
        <f ca="1">IF(B41="","",IF(Apr!W41="",May!V41,Apr!W41+May!V41))</f>
        <v/>
      </c>
      <c r="X41" s="5"/>
      <c r="Y41" s="5"/>
      <c r="Z41" s="5"/>
      <c r="AA41" s="5"/>
      <c r="AB41" s="18" t="e">
        <f t="shared" si="6"/>
        <v>#DIV/0!</v>
      </c>
    </row>
    <row r="42" spans="2:28" ht="15.75" customHeight="1">
      <c r="B42" s="121" t="str">
        <f ca="1">IF(Apr!B42="","",Apr!B42)</f>
        <v/>
      </c>
      <c r="C42" s="122" t="str">
        <f ca="1">IF(Apr!C42="","",Apr!C42)</f>
        <v/>
      </c>
      <c r="D42" s="115" t="str">
        <f ca="1">IF(B42="","",Apr!D42)</f>
        <v/>
      </c>
      <c r="E42" s="115" t="str">
        <f ca="1">IF(Apr!B42="","",Apr!E42)</f>
        <v/>
      </c>
      <c r="F42" s="5"/>
      <c r="G42" s="115" t="str">
        <f ca="1">IF(B42="","",Apr!G42)</f>
        <v/>
      </c>
      <c r="H42" s="34" t="str">
        <f t="shared" si="8"/>
        <v/>
      </c>
      <c r="I42" s="126"/>
      <c r="J42" s="44">
        <f t="shared" si="1"/>
        <v>0</v>
      </c>
      <c r="K42" s="44" t="str">
        <f ca="1">IF(B42="","",IF(Apr!K42="",May!J42,Apr!K42+May!J42))</f>
        <v/>
      </c>
      <c r="L42" s="5"/>
      <c r="M42" s="44">
        <f t="shared" si="2"/>
        <v>0</v>
      </c>
      <c r="N42" s="44" t="str">
        <f ca="1">IF(B42="","",IF(Apr!N42="",May!M42,Apr!N42+May!M42))</f>
        <v/>
      </c>
      <c r="O42" s="5"/>
      <c r="P42" s="44">
        <f t="shared" si="3"/>
        <v>0</v>
      </c>
      <c r="Q42" s="44" t="str">
        <f ca="1">IF(B42="","",IF(Apr!Q42="",May!P42,Apr!Q42+May!P42))</f>
        <v/>
      </c>
      <c r="R42" s="5"/>
      <c r="S42" s="44">
        <f t="shared" si="4"/>
        <v>0</v>
      </c>
      <c r="T42" s="44" t="str">
        <f ca="1">IF(B42="","",IF(Apr!T42="",May!S42,Apr!T42+May!S42))</f>
        <v/>
      </c>
      <c r="U42" s="5"/>
      <c r="V42" s="44">
        <f t="shared" si="5"/>
        <v>0</v>
      </c>
      <c r="W42" s="44" t="str">
        <f ca="1">IF(B42="","",IF(Apr!W42="",May!V42,Apr!W42+May!V42))</f>
        <v/>
      </c>
      <c r="X42" s="5"/>
      <c r="Y42" s="5"/>
      <c r="Z42" s="5"/>
      <c r="AA42" s="5"/>
      <c r="AB42" s="18" t="e">
        <f t="shared" si="6"/>
        <v>#DIV/0!</v>
      </c>
    </row>
    <row r="43" spans="2:28" ht="15.75" customHeight="1">
      <c r="B43" s="121" t="str">
        <f ca="1">IF(Apr!B43="","",Apr!B43)</f>
        <v/>
      </c>
      <c r="C43" s="122" t="str">
        <f ca="1">IF(Apr!C43="","",Apr!C43)</f>
        <v/>
      </c>
      <c r="D43" s="115" t="str">
        <f ca="1">IF(B43="","",Apr!D43)</f>
        <v/>
      </c>
      <c r="E43" s="115" t="str">
        <f ca="1">IF(Apr!B43="","",Apr!E43)</f>
        <v/>
      </c>
      <c r="F43" s="5"/>
      <c r="G43" s="115" t="str">
        <f ca="1">IF(B43="","",Apr!G43)</f>
        <v/>
      </c>
      <c r="H43" s="34" t="str">
        <f t="shared" si="8"/>
        <v/>
      </c>
      <c r="I43" s="126"/>
      <c r="J43" s="44">
        <f t="shared" si="1"/>
        <v>0</v>
      </c>
      <c r="K43" s="44" t="str">
        <f ca="1">IF(B43="","",IF(Apr!K43="",May!J43,Apr!K43+May!J43))</f>
        <v/>
      </c>
      <c r="L43" s="5"/>
      <c r="M43" s="44">
        <f t="shared" si="2"/>
        <v>0</v>
      </c>
      <c r="N43" s="44" t="str">
        <f ca="1">IF(B43="","",IF(Apr!N43="",May!M43,Apr!N43+May!M43))</f>
        <v/>
      </c>
      <c r="O43" s="5"/>
      <c r="P43" s="44">
        <f t="shared" si="3"/>
        <v>0</v>
      </c>
      <c r="Q43" s="44" t="str">
        <f ca="1">IF(B43="","",IF(Apr!Q43="",May!P43,Apr!Q43+May!P43))</f>
        <v/>
      </c>
      <c r="R43" s="5"/>
      <c r="S43" s="44">
        <f t="shared" si="4"/>
        <v>0</v>
      </c>
      <c r="T43" s="44" t="str">
        <f ca="1">IF(B43="","",IF(Apr!T43="",May!S43,Apr!T43+May!S43))</f>
        <v/>
      </c>
      <c r="U43" s="5"/>
      <c r="V43" s="44">
        <f t="shared" si="5"/>
        <v>0</v>
      </c>
      <c r="W43" s="44" t="str">
        <f ca="1">IF(B43="","",IF(Apr!W43="",May!V43,Apr!W43+May!V43))</f>
        <v/>
      </c>
      <c r="X43" s="5"/>
      <c r="Y43" s="5"/>
      <c r="Z43" s="5"/>
      <c r="AA43" s="5"/>
      <c r="AB43" s="18" t="e">
        <f t="shared" si="6"/>
        <v>#DIV/0!</v>
      </c>
    </row>
    <row r="44" spans="2:28" ht="15.75" customHeight="1">
      <c r="B44" s="121" t="str">
        <f ca="1">IF(Apr!B44="","",Apr!B44)</f>
        <v/>
      </c>
      <c r="C44" s="122" t="str">
        <f ca="1">IF(Apr!C44="","",Apr!C44)</f>
        <v/>
      </c>
      <c r="D44" s="115" t="str">
        <f ca="1">IF(B44="","",Apr!D44)</f>
        <v/>
      </c>
      <c r="E44" s="115" t="str">
        <f ca="1">IF(Apr!B44="","",Apr!E44)</f>
        <v/>
      </c>
      <c r="F44" s="5"/>
      <c r="G44" s="115" t="str">
        <f ca="1">IF(B44="","",Apr!G44)</f>
        <v/>
      </c>
      <c r="H44" s="34" t="str">
        <f t="shared" si="8"/>
        <v/>
      </c>
      <c r="I44" s="126"/>
      <c r="J44" s="44">
        <f t="shared" si="1"/>
        <v>0</v>
      </c>
      <c r="K44" s="44" t="str">
        <f ca="1">IF(B44="","",IF(Apr!K44="",May!J44,Apr!K44+May!J44))</f>
        <v/>
      </c>
      <c r="L44" s="5"/>
      <c r="M44" s="44">
        <f t="shared" si="2"/>
        <v>0</v>
      </c>
      <c r="N44" s="44" t="str">
        <f ca="1">IF(B44="","",IF(Apr!N44="",May!M44,Apr!N44+May!M44))</f>
        <v/>
      </c>
      <c r="O44" s="5"/>
      <c r="P44" s="44">
        <f t="shared" si="3"/>
        <v>0</v>
      </c>
      <c r="Q44" s="44" t="str">
        <f ca="1">IF(B44="","",IF(Apr!Q44="",May!P44,Apr!Q44+May!P44))</f>
        <v/>
      </c>
      <c r="R44" s="5"/>
      <c r="S44" s="44">
        <f t="shared" si="4"/>
        <v>0</v>
      </c>
      <c r="T44" s="44" t="str">
        <f ca="1">IF(B44="","",IF(Apr!T44="",May!S44,Apr!T44+May!S44))</f>
        <v/>
      </c>
      <c r="U44" s="5"/>
      <c r="V44" s="44">
        <f t="shared" si="5"/>
        <v>0</v>
      </c>
      <c r="W44" s="44" t="str">
        <f ca="1">IF(B44="","",IF(Apr!W44="",May!V44,Apr!W44+May!V44))</f>
        <v/>
      </c>
      <c r="X44" s="5"/>
      <c r="Y44" s="5"/>
      <c r="Z44" s="5"/>
      <c r="AA44" s="5"/>
      <c r="AB44" s="18" t="e">
        <f t="shared" si="6"/>
        <v>#DIV/0!</v>
      </c>
    </row>
    <row r="45" spans="2:28" ht="15.75" customHeight="1">
      <c r="B45" s="121" t="str">
        <f ca="1">IF(Apr!B45="","",Apr!B45)</f>
        <v/>
      </c>
      <c r="C45" s="122" t="str">
        <f ca="1">IF(Apr!C45="","",Apr!C45)</f>
        <v/>
      </c>
      <c r="D45" s="115" t="str">
        <f ca="1">IF(B45="","",Apr!D45)</f>
        <v/>
      </c>
      <c r="E45" s="115" t="str">
        <f ca="1">IF(Apr!B45="","",Apr!E45)</f>
        <v/>
      </c>
      <c r="F45" s="5"/>
      <c r="G45" s="115" t="str">
        <f ca="1">IF(B45="","",Apr!G45)</f>
        <v/>
      </c>
      <c r="H45" s="34" t="str">
        <f t="shared" si="8"/>
        <v/>
      </c>
      <c r="I45" s="126"/>
      <c r="J45" s="44">
        <f t="shared" si="1"/>
        <v>0</v>
      </c>
      <c r="K45" s="44" t="str">
        <f ca="1">IF(B45="","",IF(Apr!K45="",May!J45,Apr!K45+May!J45))</f>
        <v/>
      </c>
      <c r="L45" s="5"/>
      <c r="M45" s="44">
        <f t="shared" si="2"/>
        <v>0</v>
      </c>
      <c r="N45" s="44" t="str">
        <f ca="1">IF(B45="","",IF(Apr!N45="",May!M45,Apr!N45+May!M45))</f>
        <v/>
      </c>
      <c r="O45" s="5"/>
      <c r="P45" s="44">
        <f t="shared" si="3"/>
        <v>0</v>
      </c>
      <c r="Q45" s="44" t="str">
        <f ca="1">IF(B45="","",IF(Apr!Q45="",May!P45,Apr!Q45+May!P45))</f>
        <v/>
      </c>
      <c r="R45" s="5"/>
      <c r="S45" s="44">
        <f t="shared" si="4"/>
        <v>0</v>
      </c>
      <c r="T45" s="44" t="str">
        <f ca="1">IF(B45="","",IF(Apr!T45="",May!S45,Apr!T45+May!S45))</f>
        <v/>
      </c>
      <c r="U45" s="5"/>
      <c r="V45" s="44">
        <f t="shared" si="5"/>
        <v>0</v>
      </c>
      <c r="W45" s="44" t="str">
        <f ca="1">IF(B45="","",IF(Apr!W45="",May!V45,Apr!W45+May!V45))</f>
        <v/>
      </c>
      <c r="X45" s="5"/>
      <c r="Y45" s="5"/>
      <c r="Z45" s="5"/>
      <c r="AA45" s="5"/>
      <c r="AB45" s="18" t="e">
        <f t="shared" si="6"/>
        <v>#DIV/0!</v>
      </c>
    </row>
    <row r="46" spans="2:28" ht="15.75" customHeight="1">
      <c r="B46" s="121" t="str">
        <f ca="1">IF(Apr!B46="","",Apr!B46)</f>
        <v/>
      </c>
      <c r="C46" s="122" t="str">
        <f ca="1">IF(Apr!C46="","",Apr!C46)</f>
        <v/>
      </c>
      <c r="D46" s="115" t="str">
        <f ca="1">IF(B46="","",Apr!D46)</f>
        <v/>
      </c>
      <c r="E46" s="115" t="str">
        <f ca="1">IF(Apr!B46="","",Apr!E46)</f>
        <v/>
      </c>
      <c r="F46" s="5"/>
      <c r="G46" s="115" t="str">
        <f ca="1">IF(B46="","",Apr!G46)</f>
        <v/>
      </c>
      <c r="H46" s="34" t="str">
        <f t="shared" si="8"/>
        <v/>
      </c>
      <c r="I46" s="126"/>
      <c r="J46" s="44">
        <f t="shared" si="1"/>
        <v>0</v>
      </c>
      <c r="K46" s="44" t="str">
        <f ca="1">IF(B46="","",IF(Apr!K46="",May!J46,Apr!K46+May!J46))</f>
        <v/>
      </c>
      <c r="L46" s="5"/>
      <c r="M46" s="44">
        <f t="shared" si="2"/>
        <v>0</v>
      </c>
      <c r="N46" s="44" t="str">
        <f ca="1">IF(B46="","",IF(Apr!N46="",May!M46,Apr!N46+May!M46))</f>
        <v/>
      </c>
      <c r="O46" s="5"/>
      <c r="P46" s="44">
        <f t="shared" si="3"/>
        <v>0</v>
      </c>
      <c r="Q46" s="44" t="str">
        <f ca="1">IF(B46="","",IF(Apr!Q46="",May!P46,Apr!Q46+May!P46))</f>
        <v/>
      </c>
      <c r="R46" s="5"/>
      <c r="S46" s="44">
        <f t="shared" si="4"/>
        <v>0</v>
      </c>
      <c r="T46" s="44" t="str">
        <f ca="1">IF(B46="","",IF(Apr!T46="",May!S46,Apr!T46+May!S46))</f>
        <v/>
      </c>
      <c r="U46" s="5"/>
      <c r="V46" s="44">
        <f t="shared" si="5"/>
        <v>0</v>
      </c>
      <c r="W46" s="44" t="str">
        <f ca="1">IF(B46="","",IF(Apr!W46="",May!V46,Apr!W46+May!V46))</f>
        <v/>
      </c>
      <c r="X46" s="5"/>
      <c r="Y46" s="5"/>
      <c r="Z46" s="5"/>
      <c r="AA46" s="5"/>
      <c r="AB46" s="18" t="e">
        <f t="shared" si="6"/>
        <v>#DIV/0!</v>
      </c>
    </row>
    <row r="47" spans="2:28" ht="15.75" customHeight="1">
      <c r="B47" s="121" t="str">
        <f ca="1">IF(Apr!B47="","",Apr!B47)</f>
        <v/>
      </c>
      <c r="C47" s="122" t="str">
        <f ca="1">IF(Apr!C47="","",Apr!C47)</f>
        <v/>
      </c>
      <c r="D47" s="115" t="str">
        <f ca="1">IF(B47="","",Apr!D47)</f>
        <v/>
      </c>
      <c r="E47" s="115" t="str">
        <f ca="1">IF(Apr!B47="","",Apr!E47)</f>
        <v/>
      </c>
      <c r="F47" s="5"/>
      <c r="G47" s="115" t="str">
        <f ca="1">IF(B47="","",Apr!G47)</f>
        <v/>
      </c>
      <c r="H47" s="34" t="str">
        <f t="shared" si="8"/>
        <v/>
      </c>
      <c r="I47" s="126"/>
      <c r="J47" s="44">
        <f t="shared" si="1"/>
        <v>0</v>
      </c>
      <c r="K47" s="44" t="str">
        <f ca="1">IF(B47="","",IF(Apr!K47="",May!J47,Apr!K47+May!J47))</f>
        <v/>
      </c>
      <c r="L47" s="5"/>
      <c r="M47" s="44">
        <f t="shared" si="2"/>
        <v>0</v>
      </c>
      <c r="N47" s="44" t="str">
        <f ca="1">IF(B47="","",IF(Apr!N47="",May!M47,Apr!N47+May!M47))</f>
        <v/>
      </c>
      <c r="O47" s="5"/>
      <c r="P47" s="44">
        <f t="shared" si="3"/>
        <v>0</v>
      </c>
      <c r="Q47" s="44" t="str">
        <f ca="1">IF(B47="","",IF(Apr!Q47="",May!P47,Apr!Q47+May!P47))</f>
        <v/>
      </c>
      <c r="R47" s="5"/>
      <c r="S47" s="44">
        <f t="shared" si="4"/>
        <v>0</v>
      </c>
      <c r="T47" s="44" t="str">
        <f ca="1">IF(B47="","",IF(Apr!T47="",May!S47,Apr!T47+May!S47))</f>
        <v/>
      </c>
      <c r="U47" s="5"/>
      <c r="V47" s="44">
        <f t="shared" si="5"/>
        <v>0</v>
      </c>
      <c r="W47" s="44" t="str">
        <f ca="1">IF(B47="","",IF(Apr!W47="",May!V47,Apr!W47+May!V47))</f>
        <v/>
      </c>
      <c r="X47" s="5"/>
      <c r="Y47" s="5"/>
      <c r="Z47" s="5"/>
      <c r="AA47" s="5"/>
      <c r="AB47" s="18" t="e">
        <f t="shared" si="6"/>
        <v>#DIV/0!</v>
      </c>
    </row>
    <row r="48" spans="2:28" ht="15.75" customHeight="1">
      <c r="B48" s="121" t="str">
        <f ca="1">IF(Apr!B48="","",Apr!B48)</f>
        <v/>
      </c>
      <c r="C48" s="122" t="str">
        <f ca="1">IF(Apr!C48="","",Apr!C48)</f>
        <v/>
      </c>
      <c r="D48" s="115" t="str">
        <f ca="1">IF(B48="","",Apr!D48)</f>
        <v/>
      </c>
      <c r="E48" s="115" t="str">
        <f ca="1">IF(Apr!B48="","",Apr!E48)</f>
        <v/>
      </c>
      <c r="F48" s="5"/>
      <c r="G48" s="115" t="str">
        <f ca="1">IF(B48="","",Apr!G48)</f>
        <v/>
      </c>
      <c r="H48" s="34" t="str">
        <f t="shared" si="8"/>
        <v/>
      </c>
      <c r="I48" s="126"/>
      <c r="J48" s="44">
        <f t="shared" si="1"/>
        <v>0</v>
      </c>
      <c r="K48" s="44" t="str">
        <f ca="1">IF(B48="","",IF(Apr!K48="",May!J48,Apr!K48+May!J48))</f>
        <v/>
      </c>
      <c r="L48" s="5"/>
      <c r="M48" s="44">
        <f t="shared" si="2"/>
        <v>0</v>
      </c>
      <c r="N48" s="44" t="str">
        <f ca="1">IF(B48="","",IF(Apr!N48="",May!M48,Apr!N48+May!M48))</f>
        <v/>
      </c>
      <c r="O48" s="5"/>
      <c r="P48" s="44">
        <f t="shared" si="3"/>
        <v>0</v>
      </c>
      <c r="Q48" s="44" t="str">
        <f ca="1">IF(B48="","",IF(Apr!Q48="",May!P48,Apr!Q48+May!P48))</f>
        <v/>
      </c>
      <c r="R48" s="5"/>
      <c r="S48" s="44">
        <f t="shared" si="4"/>
        <v>0</v>
      </c>
      <c r="T48" s="44" t="str">
        <f ca="1">IF(B48="","",IF(Apr!T48="",May!S48,Apr!T48+May!S48))</f>
        <v/>
      </c>
      <c r="U48" s="5"/>
      <c r="V48" s="44">
        <f t="shared" si="5"/>
        <v>0</v>
      </c>
      <c r="W48" s="44" t="str">
        <f ca="1">IF(B48="","",IF(Apr!W48="",May!V48,Apr!W48+May!V48))</f>
        <v/>
      </c>
      <c r="X48" s="5"/>
      <c r="Y48" s="5"/>
      <c r="Z48" s="5"/>
      <c r="AA48" s="5"/>
      <c r="AB48" s="18" t="e">
        <f t="shared" si="6"/>
        <v>#DIV/0!</v>
      </c>
    </row>
    <row r="49" spans="2:28" ht="15.75" customHeight="1">
      <c r="B49" s="121" t="str">
        <f ca="1">IF(Apr!B49="","",Apr!B49)</f>
        <v/>
      </c>
      <c r="C49" s="122" t="str">
        <f ca="1">IF(Apr!C49="","",Apr!C49)</f>
        <v/>
      </c>
      <c r="D49" s="115" t="str">
        <f ca="1">IF(B49="","",Apr!D49)</f>
        <v/>
      </c>
      <c r="E49" s="115" t="str">
        <f ca="1">IF(Apr!B49="","",Apr!E49)</f>
        <v/>
      </c>
      <c r="F49" s="5"/>
      <c r="G49" s="115" t="str">
        <f ca="1">IF(B49="","",Apr!G49)</f>
        <v/>
      </c>
      <c r="H49" s="34" t="str">
        <f t="shared" si="8"/>
        <v/>
      </c>
      <c r="I49" s="126"/>
      <c r="J49" s="44">
        <f t="shared" si="1"/>
        <v>0</v>
      </c>
      <c r="K49" s="44" t="str">
        <f ca="1">IF(B49="","",IF(Apr!K49="",May!J49,Apr!K49+May!J49))</f>
        <v/>
      </c>
      <c r="L49" s="5"/>
      <c r="M49" s="44">
        <f t="shared" si="2"/>
        <v>0</v>
      </c>
      <c r="N49" s="44" t="str">
        <f ca="1">IF(B49="","",IF(Apr!N49="",May!M49,Apr!N49+May!M49))</f>
        <v/>
      </c>
      <c r="O49" s="5"/>
      <c r="P49" s="44">
        <f t="shared" si="3"/>
        <v>0</v>
      </c>
      <c r="Q49" s="44" t="str">
        <f ca="1">IF(B49="","",IF(Apr!Q49="",May!P49,Apr!Q49+May!P49))</f>
        <v/>
      </c>
      <c r="R49" s="5"/>
      <c r="S49" s="44">
        <f t="shared" si="4"/>
        <v>0</v>
      </c>
      <c r="T49" s="44" t="str">
        <f ca="1">IF(B49="","",IF(Apr!T49="",May!S49,Apr!T49+May!S49))</f>
        <v/>
      </c>
      <c r="U49" s="5"/>
      <c r="V49" s="44">
        <f t="shared" si="5"/>
        <v>0</v>
      </c>
      <c r="W49" s="44" t="str">
        <f ca="1">IF(B49="","",IF(Apr!W49="",May!V49,Apr!W49+May!V49))</f>
        <v/>
      </c>
      <c r="X49" s="5"/>
      <c r="Y49" s="5"/>
      <c r="Z49" s="5"/>
      <c r="AA49" s="5"/>
      <c r="AB49" s="18" t="e">
        <f t="shared" si="6"/>
        <v>#DIV/0!</v>
      </c>
    </row>
    <row r="50" spans="2:28" ht="15.75" customHeight="1">
      <c r="B50" s="121" t="str">
        <f ca="1">IF(Apr!B50="","",Apr!B50)</f>
        <v/>
      </c>
      <c r="C50" s="122" t="str">
        <f ca="1">IF(Apr!C50="","",Apr!C50)</f>
        <v/>
      </c>
      <c r="D50" s="115" t="str">
        <f ca="1">IF(B50="","",Apr!D50)</f>
        <v/>
      </c>
      <c r="E50" s="115" t="str">
        <f ca="1">IF(Apr!B50="","",Apr!E50)</f>
        <v/>
      </c>
      <c r="F50" s="5"/>
      <c r="G50" s="115" t="str">
        <f ca="1">IF(B50="","",Apr!G50)</f>
        <v/>
      </c>
      <c r="H50" s="34" t="str">
        <f t="shared" si="8"/>
        <v/>
      </c>
      <c r="I50" s="126"/>
      <c r="J50" s="44">
        <f t="shared" si="1"/>
        <v>0</v>
      </c>
      <c r="K50" s="44" t="str">
        <f ca="1">IF(B50="","",IF(Apr!K50="",May!J50,Apr!K50+May!J50))</f>
        <v/>
      </c>
      <c r="L50" s="5"/>
      <c r="M50" s="44">
        <f t="shared" si="2"/>
        <v>0</v>
      </c>
      <c r="N50" s="44" t="str">
        <f ca="1">IF(B50="","",IF(Apr!N50="",May!M50,Apr!N50+May!M50))</f>
        <v/>
      </c>
      <c r="O50" s="5"/>
      <c r="P50" s="44">
        <f t="shared" si="3"/>
        <v>0</v>
      </c>
      <c r="Q50" s="44" t="str">
        <f ca="1">IF(B50="","",IF(Apr!Q50="",May!P50,Apr!Q50+May!P50))</f>
        <v/>
      </c>
      <c r="R50" s="5"/>
      <c r="S50" s="44">
        <f t="shared" si="4"/>
        <v>0</v>
      </c>
      <c r="T50" s="44" t="str">
        <f ca="1">IF(B50="","",IF(Apr!T50="",May!S50,Apr!T50+May!S50))</f>
        <v/>
      </c>
      <c r="U50" s="5"/>
      <c r="V50" s="44">
        <f t="shared" si="5"/>
        <v>0</v>
      </c>
      <c r="W50" s="44" t="str">
        <f ca="1">IF(B50="","",IF(Apr!W50="",May!V50,Apr!W50+May!V50))</f>
        <v/>
      </c>
      <c r="X50" s="5"/>
      <c r="Y50" s="5"/>
      <c r="Z50" s="5"/>
      <c r="AA50" s="5"/>
      <c r="AB50" s="18" t="e">
        <f t="shared" si="6"/>
        <v>#DIV/0!</v>
      </c>
    </row>
    <row r="51" spans="2:28" ht="15.75" customHeight="1">
      <c r="B51" s="121" t="str">
        <f ca="1">IF(Apr!B51="","",Apr!B51)</f>
        <v/>
      </c>
      <c r="C51" s="122" t="str">
        <f ca="1">IF(Apr!C51="","",Apr!C51)</f>
        <v/>
      </c>
      <c r="D51" s="115" t="str">
        <f ca="1">IF(B51="","",Apr!D51)</f>
        <v/>
      </c>
      <c r="E51" s="115" t="str">
        <f ca="1">IF(Apr!B51="","",Apr!E51)</f>
        <v/>
      </c>
      <c r="F51" s="5"/>
      <c r="G51" s="115" t="str">
        <f ca="1">IF(B51="","",Apr!G51)</f>
        <v/>
      </c>
      <c r="H51" s="34" t="str">
        <f t="shared" si="8"/>
        <v/>
      </c>
      <c r="I51" s="126"/>
      <c r="J51" s="44">
        <f t="shared" si="1"/>
        <v>0</v>
      </c>
      <c r="K51" s="44" t="str">
        <f ca="1">IF(B51="","",IF(Apr!K51="",May!J51,Apr!K51+May!J51))</f>
        <v/>
      </c>
      <c r="L51" s="5"/>
      <c r="M51" s="44">
        <f t="shared" si="2"/>
        <v>0</v>
      </c>
      <c r="N51" s="44" t="str">
        <f ca="1">IF(B51="","",IF(Apr!N51="",May!M51,Apr!N51+May!M51))</f>
        <v/>
      </c>
      <c r="O51" s="5"/>
      <c r="P51" s="44">
        <f t="shared" si="3"/>
        <v>0</v>
      </c>
      <c r="Q51" s="44" t="str">
        <f ca="1">IF(B51="","",IF(Apr!Q51="",May!P51,Apr!Q51+May!P51))</f>
        <v/>
      </c>
      <c r="R51" s="5"/>
      <c r="S51" s="44">
        <f t="shared" si="4"/>
        <v>0</v>
      </c>
      <c r="T51" s="44" t="str">
        <f ca="1">IF(B51="","",IF(Apr!T51="",May!S51,Apr!T51+May!S51))</f>
        <v/>
      </c>
      <c r="U51" s="5"/>
      <c r="V51" s="44">
        <f t="shared" si="5"/>
        <v>0</v>
      </c>
      <c r="W51" s="44" t="str">
        <f ca="1">IF(B51="","",IF(Apr!W51="",May!V51,Apr!W51+May!V51))</f>
        <v/>
      </c>
      <c r="X51" s="5"/>
      <c r="Y51" s="5"/>
      <c r="Z51" s="5"/>
      <c r="AA51" s="5"/>
      <c r="AB51" s="18" t="e">
        <f t="shared" si="6"/>
        <v>#DIV/0!</v>
      </c>
    </row>
    <row r="52" spans="2:28" ht="15.75" customHeight="1">
      <c r="B52" s="121" t="str">
        <f ca="1">IF(Apr!B52="","",Apr!B52)</f>
        <v/>
      </c>
      <c r="C52" s="122" t="str">
        <f ca="1">IF(Apr!C52="","",Apr!C52)</f>
        <v/>
      </c>
      <c r="D52" s="115" t="str">
        <f ca="1">IF(B52="","",Apr!D52)</f>
        <v/>
      </c>
      <c r="E52" s="115" t="str">
        <f ca="1">IF(Apr!B52="","",Apr!E52)</f>
        <v/>
      </c>
      <c r="F52" s="5"/>
      <c r="G52" s="115" t="str">
        <f ca="1">IF(B52="","",Apr!G52)</f>
        <v/>
      </c>
      <c r="H52" s="34" t="str">
        <f t="shared" si="8"/>
        <v/>
      </c>
      <c r="I52" s="126"/>
      <c r="J52" s="44">
        <f t="shared" si="1"/>
        <v>0</v>
      </c>
      <c r="K52" s="44" t="str">
        <f ca="1">IF(B52="","",IF(Apr!K52="",May!J52,Apr!K52+May!J52))</f>
        <v/>
      </c>
      <c r="L52" s="5"/>
      <c r="M52" s="44">
        <f t="shared" si="2"/>
        <v>0</v>
      </c>
      <c r="N52" s="44" t="str">
        <f ca="1">IF(B52="","",IF(Apr!N52="",May!M52,Apr!N52+May!M52))</f>
        <v/>
      </c>
      <c r="O52" s="5"/>
      <c r="P52" s="44">
        <f t="shared" si="3"/>
        <v>0</v>
      </c>
      <c r="Q52" s="44" t="str">
        <f ca="1">IF(B52="","",IF(Apr!Q52="",May!P52,Apr!Q52+May!P52))</f>
        <v/>
      </c>
      <c r="R52" s="5"/>
      <c r="S52" s="44">
        <f t="shared" si="4"/>
        <v>0</v>
      </c>
      <c r="T52" s="44" t="str">
        <f ca="1">IF(B52="","",IF(Apr!T52="",May!S52,Apr!T52+May!S52))</f>
        <v/>
      </c>
      <c r="U52" s="5"/>
      <c r="V52" s="44">
        <f t="shared" si="5"/>
        <v>0</v>
      </c>
      <c r="W52" s="44" t="str">
        <f ca="1">IF(B52="","",IF(Apr!W52="",May!V52,Apr!W52+May!V52))</f>
        <v/>
      </c>
      <c r="X52" s="5"/>
      <c r="Y52" s="5"/>
      <c r="Z52" s="5"/>
      <c r="AA52" s="5"/>
      <c r="AB52" s="18" t="e">
        <f t="shared" si="6"/>
        <v>#DIV/0!</v>
      </c>
    </row>
    <row r="53" spans="2:28" ht="15.75" customHeight="1">
      <c r="B53" s="121" t="str">
        <f ca="1">IF(Apr!B53="","",Apr!B53)</f>
        <v/>
      </c>
      <c r="C53" s="122" t="str">
        <f ca="1">IF(Apr!C53="","",Apr!C53)</f>
        <v/>
      </c>
      <c r="D53" s="115" t="str">
        <f ca="1">IF(B53="","",Apr!D53)</f>
        <v/>
      </c>
      <c r="E53" s="115" t="str">
        <f ca="1">IF(Apr!B53="","",Apr!E53)</f>
        <v/>
      </c>
      <c r="F53" s="5"/>
      <c r="G53" s="115" t="str">
        <f ca="1">IF(B53="","",Apr!G53)</f>
        <v/>
      </c>
      <c r="H53" s="34" t="str">
        <f t="shared" si="8"/>
        <v/>
      </c>
      <c r="I53" s="126"/>
      <c r="J53" s="44">
        <f t="shared" si="1"/>
        <v>0</v>
      </c>
      <c r="K53" s="44" t="str">
        <f ca="1">IF(B53="","",IF(Apr!K53="",May!J53,Apr!K53+May!J53))</f>
        <v/>
      </c>
      <c r="L53" s="5"/>
      <c r="M53" s="44">
        <f t="shared" si="2"/>
        <v>0</v>
      </c>
      <c r="N53" s="44" t="str">
        <f ca="1">IF(B53="","",IF(Apr!N53="",May!M53,Apr!N53+May!M53))</f>
        <v/>
      </c>
      <c r="O53" s="5"/>
      <c r="P53" s="44">
        <f t="shared" si="3"/>
        <v>0</v>
      </c>
      <c r="Q53" s="44" t="str">
        <f ca="1">IF(B53="","",IF(Apr!Q53="",May!P53,Apr!Q53+May!P53))</f>
        <v/>
      </c>
      <c r="R53" s="5"/>
      <c r="S53" s="44">
        <f t="shared" si="4"/>
        <v>0</v>
      </c>
      <c r="T53" s="44" t="str">
        <f ca="1">IF(B53="","",IF(Apr!T53="",May!S53,Apr!T53+May!S53))</f>
        <v/>
      </c>
      <c r="U53" s="5"/>
      <c r="V53" s="44">
        <f t="shared" si="5"/>
        <v>0</v>
      </c>
      <c r="W53" s="44" t="str">
        <f ca="1">IF(B53="","",IF(Apr!W53="",May!V53,Apr!W53+May!V53))</f>
        <v/>
      </c>
      <c r="X53" s="5"/>
      <c r="Y53" s="5"/>
      <c r="Z53" s="5"/>
      <c r="AA53" s="5"/>
      <c r="AB53" s="18" t="e">
        <f t="shared" si="6"/>
        <v>#DIV/0!</v>
      </c>
    </row>
    <row r="54" spans="2:28" ht="15.75" customHeight="1">
      <c r="B54" s="121" t="str">
        <f ca="1">IF(Apr!B54="","",Apr!B54)</f>
        <v/>
      </c>
      <c r="C54" s="122" t="str">
        <f ca="1">IF(Apr!C54="","",Apr!C54)</f>
        <v/>
      </c>
      <c r="D54" s="115" t="str">
        <f ca="1">IF(B54="","",Apr!D54)</f>
        <v/>
      </c>
      <c r="E54" s="115" t="str">
        <f ca="1">IF(Apr!B54="","",Apr!E54)</f>
        <v/>
      </c>
      <c r="F54" s="5"/>
      <c r="G54" s="115" t="str">
        <f ca="1">IF(B54="","",Apr!G54)</f>
        <v/>
      </c>
      <c r="H54" s="34" t="str">
        <f t="shared" si="8"/>
        <v/>
      </c>
      <c r="I54" s="126"/>
      <c r="J54" s="44">
        <f t="shared" si="1"/>
        <v>0</v>
      </c>
      <c r="K54" s="44" t="str">
        <f ca="1">IF(B54="","",IF(Apr!K54="",May!J54,Apr!K54+May!J54))</f>
        <v/>
      </c>
      <c r="L54" s="5"/>
      <c r="M54" s="44">
        <f t="shared" si="2"/>
        <v>0</v>
      </c>
      <c r="N54" s="44" t="str">
        <f ca="1">IF(B54="","",IF(Apr!N54="",May!M54,Apr!N54+May!M54))</f>
        <v/>
      </c>
      <c r="O54" s="5"/>
      <c r="P54" s="44">
        <f t="shared" si="3"/>
        <v>0</v>
      </c>
      <c r="Q54" s="44" t="str">
        <f ca="1">IF(B54="","",IF(Apr!Q54="",May!P54,Apr!Q54+May!P54))</f>
        <v/>
      </c>
      <c r="R54" s="5"/>
      <c r="S54" s="44">
        <f t="shared" si="4"/>
        <v>0</v>
      </c>
      <c r="T54" s="44" t="str">
        <f ca="1">IF(B54="","",IF(Apr!T54="",May!S54,Apr!T54+May!S54))</f>
        <v/>
      </c>
      <c r="U54" s="5"/>
      <c r="V54" s="44">
        <f t="shared" si="5"/>
        <v>0</v>
      </c>
      <c r="W54" s="44" t="str">
        <f ca="1">IF(B54="","",IF(Apr!W54="",May!V54,Apr!W54+May!V54))</f>
        <v/>
      </c>
      <c r="X54" s="5"/>
      <c r="Y54" s="5"/>
      <c r="Z54" s="5"/>
      <c r="AA54" s="5"/>
      <c r="AB54" s="18" t="e">
        <f t="shared" si="6"/>
        <v>#DIV/0!</v>
      </c>
    </row>
    <row r="55" spans="2:28" ht="15.75" customHeight="1">
      <c r="B55" s="121" t="str">
        <f ca="1">IF(Apr!B55="","",Apr!B55)</f>
        <v/>
      </c>
      <c r="C55" s="122" t="str">
        <f ca="1">IF(Apr!C55="","",Apr!C55)</f>
        <v/>
      </c>
      <c r="D55" s="115" t="str">
        <f ca="1">IF(B55="","",Apr!D55)</f>
        <v/>
      </c>
      <c r="E55" s="115" t="str">
        <f ca="1">IF(Apr!B55="","",Apr!E55)</f>
        <v/>
      </c>
      <c r="F55" s="5"/>
      <c r="G55" s="115" t="str">
        <f ca="1">IF(B55="","",Apr!G55)</f>
        <v/>
      </c>
      <c r="H55" s="34" t="str">
        <f t="shared" si="8"/>
        <v/>
      </c>
      <c r="I55" s="126"/>
      <c r="J55" s="44">
        <f t="shared" si="1"/>
        <v>0</v>
      </c>
      <c r="K55" s="44" t="str">
        <f ca="1">IF(B55="","",IF(Apr!K55="",May!J55,Apr!K55+May!J55))</f>
        <v/>
      </c>
      <c r="L55" s="5"/>
      <c r="M55" s="44">
        <f t="shared" si="2"/>
        <v>0</v>
      </c>
      <c r="N55" s="44" t="str">
        <f ca="1">IF(B55="","",IF(Apr!N55="",May!M55,Apr!N55+May!M55))</f>
        <v/>
      </c>
      <c r="O55" s="5"/>
      <c r="P55" s="44">
        <f t="shared" si="3"/>
        <v>0</v>
      </c>
      <c r="Q55" s="44" t="str">
        <f ca="1">IF(B55="","",IF(Apr!Q55="",May!P55,Apr!Q55+May!P55))</f>
        <v/>
      </c>
      <c r="R55" s="5"/>
      <c r="S55" s="44">
        <f t="shared" si="4"/>
        <v>0</v>
      </c>
      <c r="T55" s="44" t="str">
        <f ca="1">IF(B55="","",IF(Apr!T55="",May!S55,Apr!T55+May!S55))</f>
        <v/>
      </c>
      <c r="U55" s="5"/>
      <c r="V55" s="44">
        <f t="shared" si="5"/>
        <v>0</v>
      </c>
      <c r="W55" s="44" t="str">
        <f ca="1">IF(B55="","",IF(Apr!W55="",May!V55,Apr!W55+May!V55))</f>
        <v/>
      </c>
      <c r="X55" s="5"/>
      <c r="Y55" s="5"/>
      <c r="Z55" s="5"/>
      <c r="AA55" s="5"/>
      <c r="AB55" s="18" t="e">
        <f t="shared" si="6"/>
        <v>#DIV/0!</v>
      </c>
    </row>
    <row r="56" spans="2:28" ht="15.75" customHeight="1">
      <c r="B56" s="121" t="str">
        <f ca="1">IF(Apr!B56="","",Apr!B56)</f>
        <v/>
      </c>
      <c r="C56" s="122" t="str">
        <f ca="1">IF(Apr!C56="","",Apr!C56)</f>
        <v/>
      </c>
      <c r="D56" s="115" t="str">
        <f ca="1">IF(B56="","",Apr!D56)</f>
        <v/>
      </c>
      <c r="E56" s="115" t="str">
        <f ca="1">IF(Apr!B56="","",Apr!E56)</f>
        <v/>
      </c>
      <c r="F56" s="5"/>
      <c r="G56" s="115" t="str">
        <f ca="1">IF(B56="","",Apr!G56)</f>
        <v/>
      </c>
      <c r="H56" s="34" t="str">
        <f t="shared" si="8"/>
        <v/>
      </c>
      <c r="I56" s="126"/>
      <c r="J56" s="44">
        <f t="shared" si="1"/>
        <v>0</v>
      </c>
      <c r="K56" s="44" t="str">
        <f ca="1">IF(B56="","",IF(Apr!K56="",May!J56,Apr!K56+May!J56))</f>
        <v/>
      </c>
      <c r="L56" s="5"/>
      <c r="M56" s="44">
        <f t="shared" si="2"/>
        <v>0</v>
      </c>
      <c r="N56" s="44" t="str">
        <f ca="1">IF(B56="","",IF(Apr!N56="",May!M56,Apr!N56+May!M56))</f>
        <v/>
      </c>
      <c r="O56" s="5"/>
      <c r="P56" s="44">
        <f t="shared" si="3"/>
        <v>0</v>
      </c>
      <c r="Q56" s="44" t="str">
        <f ca="1">IF(B56="","",IF(Apr!Q56="",May!P56,Apr!Q56+May!P56))</f>
        <v/>
      </c>
      <c r="R56" s="5"/>
      <c r="S56" s="44">
        <f t="shared" si="4"/>
        <v>0</v>
      </c>
      <c r="T56" s="44" t="str">
        <f ca="1">IF(B56="","",IF(Apr!T56="",May!S56,Apr!T56+May!S56))</f>
        <v/>
      </c>
      <c r="U56" s="5"/>
      <c r="V56" s="44">
        <f t="shared" si="5"/>
        <v>0</v>
      </c>
      <c r="W56" s="44" t="str">
        <f ca="1">IF(B56="","",IF(Apr!W56="",May!V56,Apr!W56+May!V56))</f>
        <v/>
      </c>
      <c r="X56" s="5"/>
      <c r="Y56" s="5"/>
      <c r="Z56" s="5"/>
      <c r="AA56" s="5"/>
      <c r="AB56" s="18" t="e">
        <f t="shared" si="6"/>
        <v>#DIV/0!</v>
      </c>
    </row>
    <row r="57" spans="2:28" ht="15.75" customHeight="1">
      <c r="B57" s="121" t="str">
        <f ca="1">IF(Apr!B57="","",Apr!B57)</f>
        <v/>
      </c>
      <c r="C57" s="122" t="str">
        <f ca="1">IF(Apr!C57="","",Apr!C57)</f>
        <v/>
      </c>
      <c r="D57" s="115" t="str">
        <f ca="1">IF(B57="","",Apr!D57)</f>
        <v/>
      </c>
      <c r="E57" s="115" t="str">
        <f ca="1">IF(Apr!B57="","",Apr!E57)</f>
        <v/>
      </c>
      <c r="F57" s="5"/>
      <c r="G57" s="115" t="str">
        <f ca="1">IF(B57="","",Apr!G57)</f>
        <v/>
      </c>
      <c r="H57" s="34" t="str">
        <f t="shared" si="8"/>
        <v/>
      </c>
      <c r="I57" s="126"/>
      <c r="J57" s="44">
        <f t="shared" si="1"/>
        <v>0</v>
      </c>
      <c r="K57" s="44" t="str">
        <f ca="1">IF(B57="","",IF(Apr!K57="",May!J57,Apr!K57+May!J57))</f>
        <v/>
      </c>
      <c r="L57" s="5"/>
      <c r="M57" s="44">
        <f t="shared" si="2"/>
        <v>0</v>
      </c>
      <c r="N57" s="44" t="str">
        <f ca="1">IF(B57="","",IF(Apr!N57="",May!M57,Apr!N57+May!M57))</f>
        <v/>
      </c>
      <c r="O57" s="5"/>
      <c r="P57" s="44">
        <f t="shared" si="3"/>
        <v>0</v>
      </c>
      <c r="Q57" s="44" t="str">
        <f ca="1">IF(B57="","",IF(Apr!Q57="",May!P57,Apr!Q57+May!P57))</f>
        <v/>
      </c>
      <c r="R57" s="5"/>
      <c r="S57" s="44">
        <f t="shared" si="4"/>
        <v>0</v>
      </c>
      <c r="T57" s="44" t="str">
        <f ca="1">IF(B57="","",IF(Apr!T57="",May!S57,Apr!T57+May!S57))</f>
        <v/>
      </c>
      <c r="U57" s="5"/>
      <c r="V57" s="44">
        <f t="shared" si="5"/>
        <v>0</v>
      </c>
      <c r="W57" s="44" t="str">
        <f ca="1">IF(B57="","",IF(Apr!W57="",May!V57,Apr!W57+May!V57))</f>
        <v/>
      </c>
      <c r="X57" s="5"/>
      <c r="Y57" s="5"/>
      <c r="Z57" s="5"/>
      <c r="AA57" s="5"/>
      <c r="AB57" s="18" t="e">
        <f t="shared" si="6"/>
        <v>#DIV/0!</v>
      </c>
    </row>
    <row r="58" spans="2:28" ht="15.75" customHeight="1">
      <c r="B58" s="121" t="str">
        <f ca="1">IF(Apr!B58="","",Apr!B58)</f>
        <v/>
      </c>
      <c r="C58" s="122" t="str">
        <f ca="1">IF(Apr!C58="","",Apr!C58)</f>
        <v/>
      </c>
      <c r="D58" s="115" t="str">
        <f ca="1">IF(B58="","",Apr!D58)</f>
        <v/>
      </c>
      <c r="E58" s="115" t="str">
        <f ca="1">IF(Apr!B58="","",Apr!E58)</f>
        <v/>
      </c>
      <c r="F58" s="5"/>
      <c r="G58" s="115" t="str">
        <f ca="1">IF(B58="","",Apr!G58)</f>
        <v/>
      </c>
      <c r="H58" s="34" t="str">
        <f t="shared" si="8"/>
        <v/>
      </c>
      <c r="I58" s="126"/>
      <c r="J58" s="44">
        <f t="shared" si="1"/>
        <v>0</v>
      </c>
      <c r="K58" s="44" t="str">
        <f ca="1">IF(B58="","",IF(Apr!K58="",May!J58,Apr!K58+May!J58))</f>
        <v/>
      </c>
      <c r="L58" s="5"/>
      <c r="M58" s="44">
        <f t="shared" si="2"/>
        <v>0</v>
      </c>
      <c r="N58" s="44" t="str">
        <f ca="1">IF(B58="","",IF(Apr!N58="",May!M58,Apr!N58+May!M58))</f>
        <v/>
      </c>
      <c r="O58" s="5"/>
      <c r="P58" s="44">
        <f t="shared" si="3"/>
        <v>0</v>
      </c>
      <c r="Q58" s="44" t="str">
        <f ca="1">IF(B58="","",IF(Apr!Q58="",May!P58,Apr!Q58+May!P58))</f>
        <v/>
      </c>
      <c r="R58" s="5"/>
      <c r="S58" s="44">
        <f t="shared" si="4"/>
        <v>0</v>
      </c>
      <c r="T58" s="44" t="str">
        <f ca="1">IF(B58="","",IF(Apr!T58="",May!S58,Apr!T58+May!S58))</f>
        <v/>
      </c>
      <c r="U58" s="5"/>
      <c r="V58" s="44">
        <f t="shared" si="5"/>
        <v>0</v>
      </c>
      <c r="W58" s="44" t="str">
        <f ca="1">IF(B58="","",IF(Apr!W58="",May!V58,Apr!W58+May!V58))</f>
        <v/>
      </c>
      <c r="X58" s="5"/>
      <c r="Y58" s="5"/>
      <c r="Z58" s="5"/>
      <c r="AA58" s="5"/>
      <c r="AB58" s="18" t="e">
        <f t="shared" si="6"/>
        <v>#DIV/0!</v>
      </c>
    </row>
    <row r="59" spans="2:28" ht="15.75" customHeight="1">
      <c r="B59" s="121" t="str">
        <f ca="1">IF(Apr!B59="","",Apr!B59)</f>
        <v/>
      </c>
      <c r="C59" s="122" t="str">
        <f ca="1">IF(Apr!C59="","",Apr!C59)</f>
        <v/>
      </c>
      <c r="D59" s="115" t="str">
        <f ca="1">IF(B59="","",Apr!D59)</f>
        <v/>
      </c>
      <c r="E59" s="115" t="str">
        <f ca="1">IF(Apr!B59="","",Apr!E59)</f>
        <v/>
      </c>
      <c r="F59" s="5"/>
      <c r="G59" s="115" t="str">
        <f ca="1">IF(B59="","",Apr!G59)</f>
        <v/>
      </c>
      <c r="H59" s="34" t="str">
        <f t="shared" si="8"/>
        <v/>
      </c>
      <c r="I59" s="126"/>
      <c r="J59" s="44">
        <f t="shared" si="1"/>
        <v>0</v>
      </c>
      <c r="K59" s="44" t="str">
        <f ca="1">IF(B59="","",IF(Apr!K59="",May!J59,Apr!K59+May!J59))</f>
        <v/>
      </c>
      <c r="L59" s="5"/>
      <c r="M59" s="44">
        <f t="shared" si="2"/>
        <v>0</v>
      </c>
      <c r="N59" s="44" t="str">
        <f ca="1">IF(B59="","",IF(Apr!N59="",May!M59,Apr!N59+May!M59))</f>
        <v/>
      </c>
      <c r="O59" s="5"/>
      <c r="P59" s="44">
        <f t="shared" si="3"/>
        <v>0</v>
      </c>
      <c r="Q59" s="44" t="str">
        <f ca="1">IF(B59="","",IF(Apr!Q59="",May!P59,Apr!Q59+May!P59))</f>
        <v/>
      </c>
      <c r="R59" s="5"/>
      <c r="S59" s="44">
        <f t="shared" si="4"/>
        <v>0</v>
      </c>
      <c r="T59" s="44" t="str">
        <f ca="1">IF(B59="","",IF(Apr!T59="",May!S59,Apr!T59+May!S59))</f>
        <v/>
      </c>
      <c r="U59" s="5"/>
      <c r="V59" s="44">
        <f t="shared" si="5"/>
        <v>0</v>
      </c>
      <c r="W59" s="44" t="str">
        <f ca="1">IF(B59="","",IF(Apr!W59="",May!V59,Apr!W59+May!V59))</f>
        <v/>
      </c>
      <c r="X59" s="5"/>
      <c r="Y59" s="5"/>
      <c r="Z59" s="5"/>
      <c r="AA59" s="5"/>
      <c r="AB59" s="18" t="e">
        <f t="shared" si="6"/>
        <v>#DIV/0!</v>
      </c>
    </row>
    <row r="60" spans="2:28" ht="15.75" customHeight="1">
      <c r="B60" s="121" t="str">
        <f ca="1">IF(Apr!B60="","",Apr!B60)</f>
        <v/>
      </c>
      <c r="C60" s="122" t="str">
        <f ca="1">IF(Apr!C60="","",Apr!C60)</f>
        <v/>
      </c>
      <c r="D60" s="115" t="str">
        <f ca="1">IF(B60="","",Apr!D60)</f>
        <v/>
      </c>
      <c r="E60" s="115" t="str">
        <f ca="1">IF(Apr!B60="","",Apr!E60)</f>
        <v/>
      </c>
      <c r="F60" s="5"/>
      <c r="G60" s="115" t="str">
        <f ca="1">IF(B60="","",Apr!G60)</f>
        <v/>
      </c>
      <c r="H60" s="34" t="str">
        <f t="shared" si="8"/>
        <v/>
      </c>
      <c r="I60" s="126"/>
      <c r="J60" s="44">
        <f t="shared" si="1"/>
        <v>0</v>
      </c>
      <c r="K60" s="44" t="str">
        <f ca="1">IF(B60="","",IF(Apr!K60="",May!J60,Apr!K60+May!J60))</f>
        <v/>
      </c>
      <c r="L60" s="5"/>
      <c r="M60" s="44">
        <f t="shared" si="2"/>
        <v>0</v>
      </c>
      <c r="N60" s="44" t="str">
        <f ca="1">IF(B60="","",IF(Apr!N60="",May!M60,Apr!N60+May!M60))</f>
        <v/>
      </c>
      <c r="O60" s="5"/>
      <c r="P60" s="44">
        <f t="shared" si="3"/>
        <v>0</v>
      </c>
      <c r="Q60" s="44" t="str">
        <f ca="1">IF(B60="","",IF(Apr!Q60="",May!P60,Apr!Q60+May!P60))</f>
        <v/>
      </c>
      <c r="R60" s="5"/>
      <c r="S60" s="44">
        <f t="shared" si="4"/>
        <v>0</v>
      </c>
      <c r="T60" s="44" t="str">
        <f ca="1">IF(B60="","",IF(Apr!T60="",May!S60,Apr!T60+May!S60))</f>
        <v/>
      </c>
      <c r="U60" s="5"/>
      <c r="V60" s="44">
        <f t="shared" si="5"/>
        <v>0</v>
      </c>
      <c r="W60" s="44" t="str">
        <f ca="1">IF(B60="","",IF(Apr!W60="",May!V60,Apr!W60+May!V60))</f>
        <v/>
      </c>
      <c r="X60" s="5"/>
      <c r="Y60" s="5"/>
      <c r="Z60" s="5"/>
      <c r="AA60" s="5"/>
      <c r="AB60" s="18" t="e">
        <f t="shared" si="6"/>
        <v>#DIV/0!</v>
      </c>
    </row>
    <row r="61" spans="2:28" ht="15.75" customHeight="1">
      <c r="B61" s="121" t="str">
        <f ca="1">IF(Apr!B61="","",Apr!B61)</f>
        <v/>
      </c>
      <c r="C61" s="122" t="str">
        <f ca="1">IF(Apr!C61="","",Apr!C61)</f>
        <v/>
      </c>
      <c r="D61" s="115" t="str">
        <f ca="1">IF(B61="","",Apr!D61)</f>
        <v/>
      </c>
      <c r="E61" s="115" t="str">
        <f ca="1">IF(Apr!B61="","",Apr!E61)</f>
        <v/>
      </c>
      <c r="F61" s="5"/>
      <c r="G61" s="115" t="str">
        <f ca="1">IF(B61="","",Apr!G61)</f>
        <v/>
      </c>
      <c r="H61" s="34" t="str">
        <f t="shared" si="8"/>
        <v/>
      </c>
      <c r="I61" s="126"/>
      <c r="J61" s="44">
        <f t="shared" si="1"/>
        <v>0</v>
      </c>
      <c r="K61" s="44" t="str">
        <f ca="1">IF(B61="","",IF(Apr!K61="",May!J61,Apr!K61+May!J61))</f>
        <v/>
      </c>
      <c r="L61" s="5"/>
      <c r="M61" s="44">
        <f t="shared" si="2"/>
        <v>0</v>
      </c>
      <c r="N61" s="44" t="str">
        <f ca="1">IF(B61="","",IF(Apr!N61="",May!M61,Apr!N61+May!M61))</f>
        <v/>
      </c>
      <c r="O61" s="5"/>
      <c r="P61" s="44">
        <f t="shared" si="3"/>
        <v>0</v>
      </c>
      <c r="Q61" s="44" t="str">
        <f ca="1">IF(B61="","",IF(Apr!Q61="",May!P61,Apr!Q61+May!P61))</f>
        <v/>
      </c>
      <c r="R61" s="5"/>
      <c r="S61" s="44">
        <f t="shared" si="4"/>
        <v>0</v>
      </c>
      <c r="T61" s="44" t="str">
        <f ca="1">IF(B61="","",IF(Apr!T61="",May!S61,Apr!T61+May!S61))</f>
        <v/>
      </c>
      <c r="U61" s="5"/>
      <c r="V61" s="44">
        <f t="shared" si="5"/>
        <v>0</v>
      </c>
      <c r="W61" s="44" t="str">
        <f ca="1">IF(B61="","",IF(Apr!W61="",May!V61,Apr!W61+May!V61))</f>
        <v/>
      </c>
      <c r="X61" s="5"/>
      <c r="Y61" s="5"/>
      <c r="Z61" s="5"/>
      <c r="AA61" s="5"/>
      <c r="AB61" s="18" t="e">
        <f t="shared" si="6"/>
        <v>#DIV/0!</v>
      </c>
    </row>
    <row r="62" spans="2:28" ht="15.75" customHeight="1">
      <c r="B62" s="121" t="str">
        <f ca="1">IF(Apr!B62="","",Apr!B62)</f>
        <v/>
      </c>
      <c r="C62" s="122" t="str">
        <f ca="1">IF(Apr!C62="","",Apr!C62)</f>
        <v/>
      </c>
      <c r="D62" s="115" t="str">
        <f ca="1">IF(B62="","",Apr!D62)</f>
        <v/>
      </c>
      <c r="E62" s="115" t="str">
        <f ca="1">IF(Apr!B62="","",Apr!E62)</f>
        <v/>
      </c>
      <c r="F62" s="5"/>
      <c r="G62" s="115" t="str">
        <f ca="1">IF(B62="","",Apr!G62)</f>
        <v/>
      </c>
      <c r="H62" s="34" t="str">
        <f t="shared" si="8"/>
        <v/>
      </c>
      <c r="I62" s="126"/>
      <c r="J62" s="44">
        <f t="shared" si="1"/>
        <v>0</v>
      </c>
      <c r="K62" s="44" t="str">
        <f ca="1">IF(B62="","",IF(Apr!K62="",May!J62,Apr!K62+May!J62))</f>
        <v/>
      </c>
      <c r="L62" s="5"/>
      <c r="M62" s="44">
        <f t="shared" si="2"/>
        <v>0</v>
      </c>
      <c r="N62" s="44" t="str">
        <f ca="1">IF(B62="","",IF(Apr!N62="",May!M62,Apr!N62+May!M62))</f>
        <v/>
      </c>
      <c r="O62" s="5"/>
      <c r="P62" s="44">
        <f t="shared" si="3"/>
        <v>0</v>
      </c>
      <c r="Q62" s="44" t="str">
        <f ca="1">IF(B62="","",IF(Apr!Q62="",May!P62,Apr!Q62+May!P62))</f>
        <v/>
      </c>
      <c r="R62" s="5"/>
      <c r="S62" s="44">
        <f t="shared" si="4"/>
        <v>0</v>
      </c>
      <c r="T62" s="44" t="str">
        <f ca="1">IF(B62="","",IF(Apr!T62="",May!S62,Apr!T62+May!S62))</f>
        <v/>
      </c>
      <c r="U62" s="5"/>
      <c r="V62" s="44">
        <f t="shared" si="5"/>
        <v>0</v>
      </c>
      <c r="W62" s="44" t="str">
        <f ca="1">IF(B62="","",IF(Apr!W62="",May!V62,Apr!W62+May!V62))</f>
        <v/>
      </c>
      <c r="X62" s="5"/>
      <c r="Y62" s="5"/>
      <c r="Z62" s="5"/>
      <c r="AA62" s="5"/>
      <c r="AB62" s="18" t="e">
        <f t="shared" si="6"/>
        <v>#DIV/0!</v>
      </c>
    </row>
    <row r="63" spans="2:28" ht="15.75" customHeight="1">
      <c r="B63" s="121" t="str">
        <f ca="1">IF(Apr!B63="","",Apr!B63)</f>
        <v/>
      </c>
      <c r="C63" s="122" t="str">
        <f ca="1">IF(Apr!C63="","",Apr!C63)</f>
        <v/>
      </c>
      <c r="D63" s="115" t="str">
        <f ca="1">IF(B63="","",Apr!D63)</f>
        <v/>
      </c>
      <c r="E63" s="115" t="str">
        <f ca="1">IF(Apr!B63="","",Apr!E63)</f>
        <v/>
      </c>
      <c r="F63" s="5"/>
      <c r="G63" s="115" t="str">
        <f ca="1">IF(B63="","",Apr!G63)</f>
        <v/>
      </c>
      <c r="H63" s="34" t="str">
        <f t="shared" si="8"/>
        <v/>
      </c>
      <c r="I63" s="126"/>
      <c r="J63" s="44">
        <f t="shared" si="1"/>
        <v>0</v>
      </c>
      <c r="K63" s="44" t="str">
        <f ca="1">IF(B63="","",IF(Apr!K63="",May!J63,Apr!K63+May!J63))</f>
        <v/>
      </c>
      <c r="L63" s="5"/>
      <c r="M63" s="44">
        <f t="shared" si="2"/>
        <v>0</v>
      </c>
      <c r="N63" s="44" t="str">
        <f ca="1">IF(B63="","",IF(Apr!N63="",May!M63,Apr!N63+May!M63))</f>
        <v/>
      </c>
      <c r="O63" s="5"/>
      <c r="P63" s="44">
        <f t="shared" si="3"/>
        <v>0</v>
      </c>
      <c r="Q63" s="44" t="str">
        <f ca="1">IF(B63="","",IF(Apr!Q63="",May!P63,Apr!Q63+May!P63))</f>
        <v/>
      </c>
      <c r="R63" s="5"/>
      <c r="S63" s="44">
        <f t="shared" si="4"/>
        <v>0</v>
      </c>
      <c r="T63" s="44" t="str">
        <f ca="1">IF(B63="","",IF(Apr!T63="",May!S63,Apr!T63+May!S63))</f>
        <v/>
      </c>
      <c r="U63" s="5"/>
      <c r="V63" s="44">
        <f t="shared" si="5"/>
        <v>0</v>
      </c>
      <c r="W63" s="44" t="str">
        <f ca="1">IF(B63="","",IF(Apr!W63="",May!V63,Apr!W63+May!V63))</f>
        <v/>
      </c>
      <c r="X63" s="5"/>
      <c r="Y63" s="5"/>
      <c r="Z63" s="5"/>
      <c r="AA63" s="5"/>
      <c r="AB63" s="18" t="e">
        <f t="shared" si="6"/>
        <v>#DIV/0!</v>
      </c>
    </row>
    <row r="64" spans="2:28" ht="15.75" customHeight="1">
      <c r="B64" s="121" t="str">
        <f ca="1">IF(Apr!B64="","",Apr!B64)</f>
        <v/>
      </c>
      <c r="C64" s="122" t="str">
        <f ca="1">IF(Apr!C64="","",Apr!C64)</f>
        <v/>
      </c>
      <c r="D64" s="115" t="str">
        <f ca="1">IF(B64="","",Apr!D64)</f>
        <v/>
      </c>
      <c r="E64" s="115" t="str">
        <f ca="1">IF(Apr!B64="","",Apr!E64)</f>
        <v/>
      </c>
      <c r="F64" s="5"/>
      <c r="G64" s="115" t="str">
        <f ca="1">IF(B64="","",Apr!G64)</f>
        <v/>
      </c>
      <c r="H64" s="34" t="str">
        <f t="shared" si="8"/>
        <v/>
      </c>
      <c r="I64" s="126"/>
      <c r="J64" s="44">
        <f t="shared" si="1"/>
        <v>0</v>
      </c>
      <c r="K64" s="44" t="str">
        <f ca="1">IF(B64="","",IF(Apr!K64="",May!J64,Apr!K64+May!J64))</f>
        <v/>
      </c>
      <c r="L64" s="5"/>
      <c r="M64" s="44">
        <f t="shared" si="2"/>
        <v>0</v>
      </c>
      <c r="N64" s="44" t="str">
        <f ca="1">IF(B64="","",IF(Apr!N64="",May!M64,Apr!N64+May!M64))</f>
        <v/>
      </c>
      <c r="O64" s="5"/>
      <c r="P64" s="44">
        <f t="shared" si="3"/>
        <v>0</v>
      </c>
      <c r="Q64" s="44" t="str">
        <f ca="1">IF(B64="","",IF(Apr!Q64="",May!P64,Apr!Q64+May!P64))</f>
        <v/>
      </c>
      <c r="R64" s="5"/>
      <c r="S64" s="44">
        <f t="shared" si="4"/>
        <v>0</v>
      </c>
      <c r="T64" s="44" t="str">
        <f ca="1">IF(B64="","",IF(Apr!T64="",May!S64,Apr!T64+May!S64))</f>
        <v/>
      </c>
      <c r="U64" s="5"/>
      <c r="V64" s="44">
        <f t="shared" si="5"/>
        <v>0</v>
      </c>
      <c r="W64" s="44" t="str">
        <f ca="1">IF(B64="","",IF(Apr!W64="",May!V64,Apr!W64+May!V64))</f>
        <v/>
      </c>
      <c r="X64" s="5"/>
      <c r="Y64" s="5"/>
      <c r="Z64" s="5"/>
      <c r="AA64" s="5"/>
      <c r="AB64" s="18" t="e">
        <f t="shared" si="6"/>
        <v>#DIV/0!</v>
      </c>
    </row>
    <row r="65" spans="2:28" ht="15.75" customHeight="1">
      <c r="B65" s="121" t="str">
        <f ca="1">IF(Apr!B65="","",Apr!B65)</f>
        <v/>
      </c>
      <c r="C65" s="122" t="str">
        <f ca="1">IF(Apr!C65="","",Apr!C65)</f>
        <v/>
      </c>
      <c r="D65" s="115" t="str">
        <f ca="1">IF(B65="","",Apr!D65)</f>
        <v/>
      </c>
      <c r="E65" s="115" t="str">
        <f ca="1">IF(Apr!B65="","",Apr!E65)</f>
        <v/>
      </c>
      <c r="F65" s="5"/>
      <c r="G65" s="115" t="str">
        <f ca="1">IF(B65="","",Apr!G65)</f>
        <v/>
      </c>
      <c r="H65" s="34" t="str">
        <f t="shared" si="8"/>
        <v/>
      </c>
      <c r="I65" s="126"/>
      <c r="J65" s="44">
        <f t="shared" si="1"/>
        <v>0</v>
      </c>
      <c r="K65" s="44" t="str">
        <f ca="1">IF(B65="","",IF(Apr!K65="",May!J65,Apr!K65+May!J65))</f>
        <v/>
      </c>
      <c r="L65" s="5"/>
      <c r="M65" s="44">
        <f t="shared" si="2"/>
        <v>0</v>
      </c>
      <c r="N65" s="44" t="str">
        <f ca="1">IF(B65="","",IF(Apr!N65="",May!M65,Apr!N65+May!M65))</f>
        <v/>
      </c>
      <c r="O65" s="5"/>
      <c r="P65" s="44">
        <f t="shared" si="3"/>
        <v>0</v>
      </c>
      <c r="Q65" s="44" t="str">
        <f ca="1">IF(B65="","",IF(Apr!Q65="",May!P65,Apr!Q65+May!P65))</f>
        <v/>
      </c>
      <c r="R65" s="5"/>
      <c r="S65" s="44">
        <f t="shared" si="4"/>
        <v>0</v>
      </c>
      <c r="T65" s="44" t="str">
        <f ca="1">IF(B65="","",IF(Apr!T65="",May!S65,Apr!T65+May!S65))</f>
        <v/>
      </c>
      <c r="U65" s="5"/>
      <c r="V65" s="44">
        <f t="shared" si="5"/>
        <v>0</v>
      </c>
      <c r="W65" s="44" t="str">
        <f ca="1">IF(B65="","",IF(Apr!W65="",May!V65,Apr!W65+May!V65))</f>
        <v/>
      </c>
      <c r="X65" s="5"/>
      <c r="Y65" s="5"/>
      <c r="Z65" s="5"/>
      <c r="AA65" s="5"/>
      <c r="AB65" s="18" t="e">
        <f t="shared" si="6"/>
        <v>#DIV/0!</v>
      </c>
    </row>
    <row r="66" spans="2:28" ht="15.75" customHeight="1">
      <c r="B66" s="121" t="str">
        <f ca="1">IF(Apr!B66="","",Apr!B66)</f>
        <v/>
      </c>
      <c r="C66" s="122" t="str">
        <f ca="1">IF(Apr!C66="","",Apr!C66)</f>
        <v/>
      </c>
      <c r="D66" s="115" t="str">
        <f ca="1">IF(B66="","",Apr!D66)</f>
        <v/>
      </c>
      <c r="E66" s="115" t="str">
        <f ca="1">IF(Apr!B66="","",Apr!E66)</f>
        <v/>
      </c>
      <c r="F66" s="5"/>
      <c r="G66" s="115" t="str">
        <f ca="1">IF(B66="","",Apr!G66)</f>
        <v/>
      </c>
      <c r="H66" s="34" t="str">
        <f t="shared" si="8"/>
        <v/>
      </c>
      <c r="I66" s="126"/>
      <c r="J66" s="44">
        <f t="shared" si="1"/>
        <v>0</v>
      </c>
      <c r="K66" s="44" t="str">
        <f ca="1">IF(B66="","",IF(Apr!K66="",May!J66,Apr!K66+May!J66))</f>
        <v/>
      </c>
      <c r="L66" s="5"/>
      <c r="M66" s="44">
        <f t="shared" si="2"/>
        <v>0</v>
      </c>
      <c r="N66" s="44" t="str">
        <f ca="1">IF(B66="","",IF(Apr!N66="",May!M66,Apr!N66+May!M66))</f>
        <v/>
      </c>
      <c r="O66" s="5"/>
      <c r="P66" s="44">
        <f t="shared" si="3"/>
        <v>0</v>
      </c>
      <c r="Q66" s="44" t="str">
        <f ca="1">IF(B66="","",IF(Apr!Q66="",May!P66,Apr!Q66+May!P66))</f>
        <v/>
      </c>
      <c r="R66" s="5"/>
      <c r="S66" s="44">
        <f t="shared" si="4"/>
        <v>0</v>
      </c>
      <c r="T66" s="44" t="str">
        <f ca="1">IF(B66="","",IF(Apr!T66="",May!S66,Apr!T66+May!S66))</f>
        <v/>
      </c>
      <c r="U66" s="5"/>
      <c r="V66" s="44">
        <f t="shared" si="5"/>
        <v>0</v>
      </c>
      <c r="W66" s="44" t="str">
        <f ca="1">IF(B66="","",IF(Apr!W66="",May!V66,Apr!W66+May!V66))</f>
        <v/>
      </c>
      <c r="X66" s="5"/>
      <c r="Y66" s="5"/>
      <c r="Z66" s="5"/>
      <c r="AA66" s="5"/>
      <c r="AB66" s="18" t="e">
        <f t="shared" si="6"/>
        <v>#DIV/0!</v>
      </c>
    </row>
    <row r="67" spans="2:28" ht="15.75" customHeight="1">
      <c r="B67" s="121" t="str">
        <f ca="1">IF(Apr!B67="","",Apr!B67)</f>
        <v/>
      </c>
      <c r="C67" s="122" t="str">
        <f ca="1">IF(Apr!C67="","",Apr!C67)</f>
        <v/>
      </c>
      <c r="D67" s="115" t="str">
        <f ca="1">IF(B67="","",Apr!D67)</f>
        <v/>
      </c>
      <c r="E67" s="115" t="str">
        <f ca="1">IF(Apr!B67="","",Apr!E67)</f>
        <v/>
      </c>
      <c r="F67" s="5"/>
      <c r="G67" s="115" t="str">
        <f ca="1">IF(B67="","",Apr!G67)</f>
        <v/>
      </c>
      <c r="H67" s="34" t="str">
        <f t="shared" si="8"/>
        <v/>
      </c>
      <c r="I67" s="126"/>
      <c r="J67" s="44">
        <f t="shared" si="1"/>
        <v>0</v>
      </c>
      <c r="K67" s="44" t="str">
        <f ca="1">IF(B67="","",IF(Apr!K67="",May!J67,Apr!K67+May!J67))</f>
        <v/>
      </c>
      <c r="L67" s="5"/>
      <c r="M67" s="44">
        <f t="shared" si="2"/>
        <v>0</v>
      </c>
      <c r="N67" s="44" t="str">
        <f ca="1">IF(B67="","",IF(Apr!N67="",May!M67,Apr!N67+May!M67))</f>
        <v/>
      </c>
      <c r="O67" s="5"/>
      <c r="P67" s="44">
        <f t="shared" si="3"/>
        <v>0</v>
      </c>
      <c r="Q67" s="44" t="str">
        <f ca="1">IF(B67="","",IF(Apr!Q67="",May!P67,Apr!Q67+May!P67))</f>
        <v/>
      </c>
      <c r="R67" s="5"/>
      <c r="S67" s="44">
        <f t="shared" si="4"/>
        <v>0</v>
      </c>
      <c r="T67" s="44" t="str">
        <f ca="1">IF(B67="","",IF(Apr!T67="",May!S67,Apr!T67+May!S67))</f>
        <v/>
      </c>
      <c r="U67" s="5"/>
      <c r="V67" s="44">
        <f t="shared" si="5"/>
        <v>0</v>
      </c>
      <c r="W67" s="44" t="str">
        <f ca="1">IF(B67="","",IF(Apr!W67="",May!V67,Apr!W67+May!V67))</f>
        <v/>
      </c>
      <c r="X67" s="5"/>
      <c r="Y67" s="5"/>
      <c r="Z67" s="5"/>
      <c r="AA67" s="5"/>
      <c r="AB67" s="18" t="e">
        <f t="shared" si="6"/>
        <v>#DIV/0!</v>
      </c>
    </row>
    <row r="68" spans="2:28" ht="15.75" customHeight="1">
      <c r="B68" s="121" t="str">
        <f ca="1">IF(Apr!B68="","",Apr!B68)</f>
        <v/>
      </c>
      <c r="C68" s="122" t="str">
        <f ca="1">IF(Apr!C68="","",Apr!C68)</f>
        <v/>
      </c>
      <c r="D68" s="115" t="str">
        <f ca="1">IF(B68="","",Apr!D68)</f>
        <v/>
      </c>
      <c r="E68" s="115" t="str">
        <f ca="1">IF(Apr!B68="","",Apr!E68)</f>
        <v/>
      </c>
      <c r="F68" s="5"/>
      <c r="G68" s="115" t="str">
        <f ca="1">IF(B68="","",Apr!G68)</f>
        <v/>
      </c>
      <c r="H68" s="34" t="str">
        <f t="shared" si="8"/>
        <v/>
      </c>
      <c r="I68" s="126"/>
      <c r="J68" s="44">
        <f t="shared" si="1"/>
        <v>0</v>
      </c>
      <c r="K68" s="44" t="str">
        <f ca="1">IF(B68="","",IF(Apr!K68="",May!J68,Apr!K68+May!J68))</f>
        <v/>
      </c>
      <c r="L68" s="5"/>
      <c r="M68" s="44">
        <f t="shared" si="2"/>
        <v>0</v>
      </c>
      <c r="N68" s="44" t="str">
        <f ca="1">IF(B68="","",IF(Apr!N68="",May!M68,Apr!N68+May!M68))</f>
        <v/>
      </c>
      <c r="O68" s="5"/>
      <c r="P68" s="44">
        <f t="shared" si="3"/>
        <v>0</v>
      </c>
      <c r="Q68" s="44" t="str">
        <f ca="1">IF(B68="","",IF(Apr!Q68="",May!P68,Apr!Q68+May!P68))</f>
        <v/>
      </c>
      <c r="R68" s="5"/>
      <c r="S68" s="44">
        <f t="shared" si="4"/>
        <v>0</v>
      </c>
      <c r="T68" s="44" t="str">
        <f ca="1">IF(B68="","",IF(Apr!T68="",May!S68,Apr!T68+May!S68))</f>
        <v/>
      </c>
      <c r="U68" s="5"/>
      <c r="V68" s="44">
        <f t="shared" si="5"/>
        <v>0</v>
      </c>
      <c r="W68" s="44" t="str">
        <f ca="1">IF(B68="","",IF(Apr!W68="",May!V68,Apr!W68+May!V68))</f>
        <v/>
      </c>
      <c r="X68" s="5"/>
      <c r="Y68" s="5"/>
      <c r="Z68" s="5"/>
      <c r="AA68" s="5"/>
      <c r="AB68" s="18" t="e">
        <f t="shared" si="6"/>
        <v>#DIV/0!</v>
      </c>
    </row>
    <row r="69" spans="2:28" ht="15.75" customHeight="1">
      <c r="B69" s="121" t="str">
        <f ca="1">IF(Apr!B69="","",Apr!B69)</f>
        <v/>
      </c>
      <c r="C69" s="122" t="str">
        <f ca="1">IF(Apr!C69="","",Apr!C69)</f>
        <v/>
      </c>
      <c r="D69" s="115" t="str">
        <f ca="1">IF(B69="","",Apr!D69)</f>
        <v/>
      </c>
      <c r="E69" s="115" t="str">
        <f ca="1">IF(Apr!B69="","",Apr!E69)</f>
        <v/>
      </c>
      <c r="F69" s="5"/>
      <c r="G69" s="115" t="str">
        <f ca="1">IF(B69="","",Apr!G69)</f>
        <v/>
      </c>
      <c r="H69" s="34" t="str">
        <f t="shared" si="8"/>
        <v/>
      </c>
      <c r="I69" s="126"/>
      <c r="J69" s="44">
        <f t="shared" si="1"/>
        <v>0</v>
      </c>
      <c r="K69" s="44" t="str">
        <f ca="1">IF(B69="","",IF(Apr!K69="",May!J69,Apr!K69+May!J69))</f>
        <v/>
      </c>
      <c r="L69" s="5"/>
      <c r="M69" s="44">
        <f t="shared" si="2"/>
        <v>0</v>
      </c>
      <c r="N69" s="44" t="str">
        <f ca="1">IF(B69="","",IF(Apr!N69="",May!M69,Apr!N69+May!M69))</f>
        <v/>
      </c>
      <c r="O69" s="5"/>
      <c r="P69" s="44">
        <f t="shared" si="3"/>
        <v>0</v>
      </c>
      <c r="Q69" s="44" t="str">
        <f ca="1">IF(B69="","",IF(Apr!Q69="",May!P69,Apr!Q69+May!P69))</f>
        <v/>
      </c>
      <c r="R69" s="5"/>
      <c r="S69" s="44">
        <f t="shared" si="4"/>
        <v>0</v>
      </c>
      <c r="T69" s="44" t="str">
        <f ca="1">IF(B69="","",IF(Apr!T69="",May!S69,Apr!T69+May!S69))</f>
        <v/>
      </c>
      <c r="U69" s="5"/>
      <c r="V69" s="44">
        <f t="shared" si="5"/>
        <v>0</v>
      </c>
      <c r="W69" s="44" t="str">
        <f ca="1">IF(B69="","",IF(Apr!W69="",May!V69,Apr!W69+May!V69))</f>
        <v/>
      </c>
      <c r="X69" s="5"/>
      <c r="Y69" s="5"/>
      <c r="Z69" s="5"/>
      <c r="AA69" s="5"/>
      <c r="AB69" s="18" t="e">
        <f t="shared" si="6"/>
        <v>#DIV/0!</v>
      </c>
    </row>
    <row r="70" spans="2:28" ht="15.75" customHeight="1">
      <c r="B70" s="121" t="str">
        <f ca="1">IF(Apr!B70="","",Apr!B70)</f>
        <v/>
      </c>
      <c r="C70" s="122" t="str">
        <f ca="1">IF(Apr!C70="","",Apr!C70)</f>
        <v/>
      </c>
      <c r="D70" s="115" t="str">
        <f ca="1">IF(B70="","",Apr!D70)</f>
        <v/>
      </c>
      <c r="E70" s="115" t="str">
        <f ca="1">IF(Apr!B70="","",Apr!E70)</f>
        <v/>
      </c>
      <c r="F70" s="5"/>
      <c r="G70" s="115" t="str">
        <f ca="1">IF(B70="","",Apr!G70)</f>
        <v/>
      </c>
      <c r="H70" s="34" t="str">
        <f t="shared" si="8"/>
        <v/>
      </c>
      <c r="I70" s="126"/>
      <c r="J70" s="44">
        <f t="shared" si="1"/>
        <v>0</v>
      </c>
      <c r="K70" s="44" t="str">
        <f ca="1">IF(B70="","",IF(Apr!K70="",May!J70,Apr!K70+May!J70))</f>
        <v/>
      </c>
      <c r="L70" s="5"/>
      <c r="M70" s="44">
        <f t="shared" si="2"/>
        <v>0</v>
      </c>
      <c r="N70" s="44" t="str">
        <f ca="1">IF(B70="","",IF(Apr!N70="",May!M70,Apr!N70+May!M70))</f>
        <v/>
      </c>
      <c r="O70" s="5"/>
      <c r="P70" s="44">
        <f t="shared" si="3"/>
        <v>0</v>
      </c>
      <c r="Q70" s="44" t="str">
        <f ca="1">IF(B70="","",IF(Apr!Q70="",May!P70,Apr!Q70+May!P70))</f>
        <v/>
      </c>
      <c r="R70" s="5"/>
      <c r="S70" s="44">
        <f t="shared" si="4"/>
        <v>0</v>
      </c>
      <c r="T70" s="44" t="str">
        <f ca="1">IF(B70="","",IF(Apr!T70="",May!S70,Apr!T70+May!S70))</f>
        <v/>
      </c>
      <c r="U70" s="5"/>
      <c r="V70" s="44">
        <f t="shared" si="5"/>
        <v>0</v>
      </c>
      <c r="W70" s="44" t="str">
        <f ca="1">IF(B70="","",IF(Apr!W70="",May!V70,Apr!W70+May!V70))</f>
        <v/>
      </c>
      <c r="X70" s="5"/>
      <c r="Y70" s="5"/>
      <c r="Z70" s="5"/>
      <c r="AA70" s="5"/>
      <c r="AB70" s="18" t="e">
        <f t="shared" si="6"/>
        <v>#DIV/0!</v>
      </c>
    </row>
    <row r="71" spans="2:28" ht="15.75" customHeight="1">
      <c r="B71" s="121" t="str">
        <f ca="1">IF(Apr!B71="","",Apr!B71)</f>
        <v/>
      </c>
      <c r="C71" s="122" t="str">
        <f ca="1">IF(Apr!C71="","",Apr!C71)</f>
        <v/>
      </c>
      <c r="D71" s="115" t="str">
        <f ca="1">IF(B71="","",Apr!D71)</f>
        <v/>
      </c>
      <c r="E71" s="115" t="str">
        <f ca="1">IF(Apr!B71="","",Apr!E71)</f>
        <v/>
      </c>
      <c r="F71" s="5"/>
      <c r="G71" s="115" t="str">
        <f ca="1">IF(B71="","",Apr!G71)</f>
        <v/>
      </c>
      <c r="H71" s="34" t="str">
        <f t="shared" si="8"/>
        <v/>
      </c>
      <c r="I71" s="126"/>
      <c r="J71" s="44">
        <f t="shared" si="1"/>
        <v>0</v>
      </c>
      <c r="K71" s="44" t="str">
        <f ca="1">IF(B71="","",IF(Apr!K71="",May!J71,Apr!K71+May!J71))</f>
        <v/>
      </c>
      <c r="L71" s="5"/>
      <c r="M71" s="44">
        <f t="shared" si="2"/>
        <v>0</v>
      </c>
      <c r="N71" s="44" t="str">
        <f ca="1">IF(B71="","",IF(Apr!N71="",May!M71,Apr!N71+May!M71))</f>
        <v/>
      </c>
      <c r="O71" s="5"/>
      <c r="P71" s="44">
        <f t="shared" si="3"/>
        <v>0</v>
      </c>
      <c r="Q71" s="44" t="str">
        <f ca="1">IF(B71="","",IF(Apr!Q71="",May!P71,Apr!Q71+May!P71))</f>
        <v/>
      </c>
      <c r="R71" s="5"/>
      <c r="S71" s="44">
        <f t="shared" si="4"/>
        <v>0</v>
      </c>
      <c r="T71" s="44" t="str">
        <f ca="1">IF(B71="","",IF(Apr!T71="",May!S71,Apr!T71+May!S71))</f>
        <v/>
      </c>
      <c r="U71" s="5"/>
      <c r="V71" s="44">
        <f t="shared" si="5"/>
        <v>0</v>
      </c>
      <c r="W71" s="44" t="str">
        <f ca="1">IF(B71="","",IF(Apr!W71="",May!V71,Apr!W71+May!V71))</f>
        <v/>
      </c>
      <c r="X71" s="5"/>
      <c r="Y71" s="5"/>
      <c r="Z71" s="5"/>
      <c r="AA71" s="5"/>
      <c r="AB71" s="18" t="e">
        <f t="shared" si="6"/>
        <v>#DIV/0!</v>
      </c>
    </row>
    <row r="72" spans="2:28" ht="15.75" customHeight="1">
      <c r="B72" s="121" t="str">
        <f ca="1">IF(Apr!B72="","",Apr!B72)</f>
        <v/>
      </c>
      <c r="C72" s="122" t="str">
        <f ca="1">IF(Apr!C72="","",Apr!C72)</f>
        <v/>
      </c>
      <c r="D72" s="115" t="str">
        <f ca="1">IF(B72="","",Apr!D72)</f>
        <v/>
      </c>
      <c r="E72" s="115" t="str">
        <f ca="1">IF(Apr!B72="","",Apr!E72)</f>
        <v/>
      </c>
      <c r="F72" s="5"/>
      <c r="G72" s="115" t="str">
        <f ca="1">IF(B72="","",Apr!G72)</f>
        <v/>
      </c>
      <c r="H72" s="34" t="str">
        <f t="shared" si="8"/>
        <v/>
      </c>
      <c r="I72" s="126"/>
      <c r="J72" s="44">
        <f t="shared" si="1"/>
        <v>0</v>
      </c>
      <c r="K72" s="44" t="str">
        <f ca="1">IF(B72="","",IF(Apr!K72="",May!J72,Apr!K72+May!J72))</f>
        <v/>
      </c>
      <c r="L72" s="5"/>
      <c r="M72" s="44">
        <f t="shared" si="2"/>
        <v>0</v>
      </c>
      <c r="N72" s="44" t="str">
        <f ca="1">IF(B72="","",IF(Apr!N72="",May!M72,Apr!N72+May!M72))</f>
        <v/>
      </c>
      <c r="O72" s="5"/>
      <c r="P72" s="44">
        <f t="shared" si="3"/>
        <v>0</v>
      </c>
      <c r="Q72" s="44" t="str">
        <f ca="1">IF(B72="","",IF(Apr!Q72="",May!P72,Apr!Q72+May!P72))</f>
        <v/>
      </c>
      <c r="R72" s="5"/>
      <c r="S72" s="44">
        <f t="shared" si="4"/>
        <v>0</v>
      </c>
      <c r="T72" s="44" t="str">
        <f ca="1">IF(B72="","",IF(Apr!T72="",May!S72,Apr!T72+May!S72))</f>
        <v/>
      </c>
      <c r="U72" s="5"/>
      <c r="V72" s="44">
        <f t="shared" si="5"/>
        <v>0</v>
      </c>
      <c r="W72" s="44" t="str">
        <f ca="1">IF(B72="","",IF(Apr!W72="",May!V72,Apr!W72+May!V72))</f>
        <v/>
      </c>
      <c r="X72" s="5"/>
      <c r="Y72" s="5"/>
      <c r="Z72" s="5"/>
      <c r="AA72" s="5"/>
      <c r="AB72" s="18" t="e">
        <f t="shared" si="6"/>
        <v>#DIV/0!</v>
      </c>
    </row>
    <row r="73" spans="2:28" ht="15.75" customHeight="1">
      <c r="B73" s="121" t="str">
        <f ca="1">IF(Apr!B73="","",Apr!B73)</f>
        <v/>
      </c>
      <c r="C73" s="122" t="str">
        <f ca="1">IF(Apr!C73="","",Apr!C73)</f>
        <v/>
      </c>
      <c r="D73" s="115" t="str">
        <f ca="1">IF(B73="","",Apr!D73)</f>
        <v/>
      </c>
      <c r="E73" s="115" t="str">
        <f ca="1">IF(Apr!B73="","",Apr!E73)</f>
        <v/>
      </c>
      <c r="F73" s="5"/>
      <c r="G73" s="115" t="str">
        <f ca="1">IF(B73="","",Apr!G73)</f>
        <v/>
      </c>
      <c r="H73" s="34" t="str">
        <f t="shared" si="8"/>
        <v/>
      </c>
      <c r="I73" s="126"/>
      <c r="J73" s="44">
        <f t="shared" ref="J73:J90" si="9">I73*10</f>
        <v>0</v>
      </c>
      <c r="K73" s="44" t="str">
        <f ca="1">IF(B73="","",IF(Apr!K73="",May!J73,Apr!K73+May!J73))</f>
        <v/>
      </c>
      <c r="L73" s="5"/>
      <c r="M73" s="44">
        <f t="shared" ref="M73:M90" si="10">L73/2</f>
        <v>0</v>
      </c>
      <c r="N73" s="44" t="str">
        <f ca="1">IF(B73="","",IF(Apr!N73="",May!M73,Apr!N73+May!M73))</f>
        <v/>
      </c>
      <c r="O73" s="5"/>
      <c r="P73" s="44">
        <f t="shared" ref="P73:P90" si="11">O73</f>
        <v>0</v>
      </c>
      <c r="Q73" s="44" t="str">
        <f ca="1">IF(B73="","",IF(Apr!Q73="",May!P73,Apr!Q73+May!P73))</f>
        <v/>
      </c>
      <c r="R73" s="5"/>
      <c r="S73" s="44">
        <f t="shared" ref="S73:S90" si="12">R73/500</f>
        <v>0</v>
      </c>
      <c r="T73" s="44" t="str">
        <f ca="1">IF(B73="","",IF(Apr!T73="",May!S73,Apr!T73+May!S73))</f>
        <v/>
      </c>
      <c r="U73" s="5"/>
      <c r="V73" s="44">
        <f t="shared" ref="V73:V90" si="13">U73*10</f>
        <v>0</v>
      </c>
      <c r="W73" s="44" t="str">
        <f ca="1">IF(B73="","",IF(Apr!W73="",May!V73,Apr!W73+May!V73))</f>
        <v/>
      </c>
      <c r="X73" s="5"/>
      <c r="Y73" s="5"/>
      <c r="Z73" s="5"/>
      <c r="AA73" s="5"/>
      <c r="AB73" s="18" t="e">
        <f t="shared" ref="AB73:AB90" si="14">(R73/F73)/175</f>
        <v>#DIV/0!</v>
      </c>
    </row>
    <row r="74" spans="2:28" ht="15.75" customHeight="1">
      <c r="B74" s="121" t="str">
        <f ca="1">IF(Apr!B74="","",Apr!B74)</f>
        <v/>
      </c>
      <c r="C74" s="122" t="str">
        <f ca="1">IF(Apr!C74="","",Apr!C74)</f>
        <v/>
      </c>
      <c r="D74" s="115" t="str">
        <f ca="1">IF(B74="","",Apr!D74)</f>
        <v/>
      </c>
      <c r="E74" s="115" t="str">
        <f ca="1">IF(Apr!B74="","",Apr!E74)</f>
        <v/>
      </c>
      <c r="F74" s="5"/>
      <c r="G74" s="115" t="str">
        <f ca="1">IF(B74="","",Apr!G74)</f>
        <v/>
      </c>
      <c r="H74" s="34" t="str">
        <f t="shared" si="8"/>
        <v/>
      </c>
      <c r="I74" s="126"/>
      <c r="J74" s="44">
        <f t="shared" si="9"/>
        <v>0</v>
      </c>
      <c r="K74" s="44" t="str">
        <f ca="1">IF(B74="","",IF(Apr!K74="",May!J74,Apr!K74+May!J74))</f>
        <v/>
      </c>
      <c r="L74" s="5"/>
      <c r="M74" s="44">
        <f t="shared" si="10"/>
        <v>0</v>
      </c>
      <c r="N74" s="44" t="str">
        <f ca="1">IF(B74="","",IF(Apr!N74="",May!M74,Apr!N74+May!M74))</f>
        <v/>
      </c>
      <c r="O74" s="5"/>
      <c r="P74" s="44">
        <f t="shared" si="11"/>
        <v>0</v>
      </c>
      <c r="Q74" s="44" t="str">
        <f ca="1">IF(B74="","",IF(Apr!Q74="",May!P74,Apr!Q74+May!P74))</f>
        <v/>
      </c>
      <c r="R74" s="5"/>
      <c r="S74" s="44">
        <f t="shared" si="12"/>
        <v>0</v>
      </c>
      <c r="T74" s="44" t="str">
        <f ca="1">IF(B74="","",IF(Apr!T74="",May!S74,Apr!T74+May!S74))</f>
        <v/>
      </c>
      <c r="U74" s="5"/>
      <c r="V74" s="44">
        <f t="shared" si="13"/>
        <v>0</v>
      </c>
      <c r="W74" s="44" t="str">
        <f ca="1">IF(B74="","",IF(Apr!W74="",May!V74,Apr!W74+May!V74))</f>
        <v/>
      </c>
      <c r="X74" s="5"/>
      <c r="Y74" s="5"/>
      <c r="Z74" s="5"/>
      <c r="AA74" s="5"/>
      <c r="AB74" s="18" t="e">
        <f t="shared" si="14"/>
        <v>#DIV/0!</v>
      </c>
    </row>
    <row r="75" spans="2:28" ht="15.75" customHeight="1">
      <c r="B75" s="121" t="str">
        <f ca="1">IF(Apr!B75="","",Apr!B75)</f>
        <v/>
      </c>
      <c r="C75" s="122" t="str">
        <f ca="1">IF(Apr!C75="","",Apr!C75)</f>
        <v/>
      </c>
      <c r="D75" s="115" t="str">
        <f ca="1">IF(B75="","",Apr!D75)</f>
        <v/>
      </c>
      <c r="E75" s="115" t="str">
        <f ca="1">IF(Apr!B75="","",Apr!E75)</f>
        <v/>
      </c>
      <c r="F75" s="5"/>
      <c r="G75" s="115" t="str">
        <f ca="1">IF(B75="","",Apr!G75)</f>
        <v/>
      </c>
      <c r="H75" s="34" t="str">
        <f t="shared" si="8"/>
        <v/>
      </c>
      <c r="I75" s="126"/>
      <c r="J75" s="44">
        <f t="shared" si="9"/>
        <v>0</v>
      </c>
      <c r="K75" s="44" t="str">
        <f ca="1">IF(B75="","",IF(Apr!K75="",May!J75,Apr!K75+May!J75))</f>
        <v/>
      </c>
      <c r="L75" s="5"/>
      <c r="M75" s="44">
        <f t="shared" si="10"/>
        <v>0</v>
      </c>
      <c r="N75" s="44" t="str">
        <f ca="1">IF(B75="","",IF(Apr!N75="",May!M75,Apr!N75+May!M75))</f>
        <v/>
      </c>
      <c r="O75" s="5"/>
      <c r="P75" s="44">
        <f t="shared" si="11"/>
        <v>0</v>
      </c>
      <c r="Q75" s="44" t="str">
        <f ca="1">IF(B75="","",IF(Apr!Q75="",May!P75,Apr!Q75+May!P75))</f>
        <v/>
      </c>
      <c r="R75" s="5"/>
      <c r="S75" s="44">
        <f t="shared" si="12"/>
        <v>0</v>
      </c>
      <c r="T75" s="44" t="str">
        <f ca="1">IF(B75="","",IF(Apr!T75="",May!S75,Apr!T75+May!S75))</f>
        <v/>
      </c>
      <c r="U75" s="5"/>
      <c r="V75" s="44">
        <f t="shared" si="13"/>
        <v>0</v>
      </c>
      <c r="W75" s="44" t="str">
        <f ca="1">IF(B75="","",IF(Apr!W75="",May!V75,Apr!W75+May!V75))</f>
        <v/>
      </c>
      <c r="X75" s="5"/>
      <c r="Y75" s="5"/>
      <c r="Z75" s="5"/>
      <c r="AA75" s="5"/>
      <c r="AB75" s="18" t="e">
        <f t="shared" si="14"/>
        <v>#DIV/0!</v>
      </c>
    </row>
    <row r="76" spans="2:28" ht="15.75" customHeight="1">
      <c r="B76" s="121" t="str">
        <f ca="1">IF(Apr!B76="","",Apr!B76)</f>
        <v/>
      </c>
      <c r="C76" s="122" t="str">
        <f ca="1">IF(Apr!C76="","",Apr!C76)</f>
        <v/>
      </c>
      <c r="D76" s="115" t="str">
        <f ca="1">IF(B76="","",Apr!D76)</f>
        <v/>
      </c>
      <c r="E76" s="115" t="str">
        <f ca="1">IF(Apr!B76="","",Apr!E76)</f>
        <v/>
      </c>
      <c r="F76" s="5"/>
      <c r="G76" s="115" t="str">
        <f ca="1">IF(B76="","",Apr!G76)</f>
        <v/>
      </c>
      <c r="H76" s="34" t="str">
        <f t="shared" si="8"/>
        <v/>
      </c>
      <c r="I76" s="126"/>
      <c r="J76" s="44">
        <f t="shared" si="9"/>
        <v>0</v>
      </c>
      <c r="K76" s="44" t="str">
        <f ca="1">IF(B76="","",IF(Apr!K76="",May!J76,Apr!K76+May!J76))</f>
        <v/>
      </c>
      <c r="L76" s="5"/>
      <c r="M76" s="44">
        <f t="shared" si="10"/>
        <v>0</v>
      </c>
      <c r="N76" s="44" t="str">
        <f ca="1">IF(B76="","",IF(Apr!N76="",May!M76,Apr!N76+May!M76))</f>
        <v/>
      </c>
      <c r="O76" s="5"/>
      <c r="P76" s="44">
        <f t="shared" si="11"/>
        <v>0</v>
      </c>
      <c r="Q76" s="44" t="str">
        <f ca="1">IF(B76="","",IF(Apr!Q76="",May!P76,Apr!Q76+May!P76))</f>
        <v/>
      </c>
      <c r="R76" s="5"/>
      <c r="S76" s="44">
        <f t="shared" si="12"/>
        <v>0</v>
      </c>
      <c r="T76" s="44" t="str">
        <f ca="1">IF(B76="","",IF(Apr!T76="",May!S76,Apr!T76+May!S76))</f>
        <v/>
      </c>
      <c r="U76" s="5"/>
      <c r="V76" s="44">
        <f t="shared" si="13"/>
        <v>0</v>
      </c>
      <c r="W76" s="44" t="str">
        <f ca="1">IF(B76="","",IF(Apr!W76="",May!V76,Apr!W76+May!V76))</f>
        <v/>
      </c>
      <c r="X76" s="5"/>
      <c r="Y76" s="5"/>
      <c r="Z76" s="5"/>
      <c r="AA76" s="5"/>
      <c r="AB76" s="18" t="e">
        <f t="shared" si="14"/>
        <v>#DIV/0!</v>
      </c>
    </row>
    <row r="77" spans="2:28" ht="15.75" customHeight="1">
      <c r="B77" s="121" t="str">
        <f ca="1">IF(Apr!B77="","",Apr!B77)</f>
        <v/>
      </c>
      <c r="C77" s="122" t="str">
        <f ca="1">IF(Apr!C77="","",Apr!C77)</f>
        <v/>
      </c>
      <c r="D77" s="115" t="str">
        <f ca="1">IF(B77="","",Apr!D77)</f>
        <v/>
      </c>
      <c r="E77" s="115" t="str">
        <f ca="1">IF(Apr!B77="","",Apr!E77)</f>
        <v/>
      </c>
      <c r="F77" s="5"/>
      <c r="G77" s="115" t="str">
        <f ca="1">IF(B77="","",Apr!G77)</f>
        <v/>
      </c>
      <c r="H77" s="34" t="str">
        <f t="shared" si="8"/>
        <v/>
      </c>
      <c r="I77" s="126"/>
      <c r="J77" s="44">
        <f t="shared" si="9"/>
        <v>0</v>
      </c>
      <c r="K77" s="44" t="str">
        <f ca="1">IF(B77="","",IF(Apr!K77="",May!J77,Apr!K77+May!J77))</f>
        <v/>
      </c>
      <c r="L77" s="5"/>
      <c r="M77" s="44">
        <f t="shared" si="10"/>
        <v>0</v>
      </c>
      <c r="N77" s="44" t="str">
        <f ca="1">IF(B77="","",IF(Apr!N77="",May!M77,Apr!N77+May!M77))</f>
        <v/>
      </c>
      <c r="O77" s="5"/>
      <c r="P77" s="44">
        <f t="shared" si="11"/>
        <v>0</v>
      </c>
      <c r="Q77" s="44" t="str">
        <f ca="1">IF(B77="","",IF(Apr!Q77="",May!P77,Apr!Q77+May!P77))</f>
        <v/>
      </c>
      <c r="R77" s="5"/>
      <c r="S77" s="44">
        <f t="shared" si="12"/>
        <v>0</v>
      </c>
      <c r="T77" s="44" t="str">
        <f ca="1">IF(B77="","",IF(Apr!T77="",May!S77,Apr!T77+May!S77))</f>
        <v/>
      </c>
      <c r="U77" s="5"/>
      <c r="V77" s="44">
        <f t="shared" si="13"/>
        <v>0</v>
      </c>
      <c r="W77" s="44" t="str">
        <f ca="1">IF(B77="","",IF(Apr!W77="",May!V77,Apr!W77+May!V77))</f>
        <v/>
      </c>
      <c r="X77" s="5"/>
      <c r="Y77" s="5"/>
      <c r="Z77" s="5"/>
      <c r="AA77" s="5"/>
      <c r="AB77" s="18" t="e">
        <f t="shared" si="14"/>
        <v>#DIV/0!</v>
      </c>
    </row>
    <row r="78" spans="2:28" ht="15.75" customHeight="1">
      <c r="B78" s="121" t="str">
        <f ca="1">IF(Apr!B78="","",Apr!B78)</f>
        <v/>
      </c>
      <c r="C78" s="122" t="str">
        <f ca="1">IF(Apr!C78="","",Apr!C78)</f>
        <v/>
      </c>
      <c r="D78" s="115" t="str">
        <f ca="1">IF(B78="","",Apr!D78)</f>
        <v/>
      </c>
      <c r="E78" s="115" t="str">
        <f ca="1">IF(Apr!B78="","",Apr!E78)</f>
        <v/>
      </c>
      <c r="F78" s="5"/>
      <c r="G78" s="115" t="str">
        <f ca="1">IF(B78="","",Apr!G78)</f>
        <v/>
      </c>
      <c r="H78" s="34" t="str">
        <f t="shared" si="8"/>
        <v/>
      </c>
      <c r="I78" s="126"/>
      <c r="J78" s="44">
        <f t="shared" si="9"/>
        <v>0</v>
      </c>
      <c r="K78" s="44" t="str">
        <f ca="1">IF(B78="","",IF(Apr!K78="",May!J78,Apr!K78+May!J78))</f>
        <v/>
      </c>
      <c r="L78" s="5"/>
      <c r="M78" s="44">
        <f t="shared" si="10"/>
        <v>0</v>
      </c>
      <c r="N78" s="44" t="str">
        <f ca="1">IF(B78="","",IF(Apr!N78="",May!M78,Apr!N78+May!M78))</f>
        <v/>
      </c>
      <c r="O78" s="5"/>
      <c r="P78" s="44">
        <f t="shared" si="11"/>
        <v>0</v>
      </c>
      <c r="Q78" s="44" t="str">
        <f ca="1">IF(B78="","",IF(Apr!Q78="",May!P78,Apr!Q78+May!P78))</f>
        <v/>
      </c>
      <c r="R78" s="5"/>
      <c r="S78" s="44">
        <f t="shared" si="12"/>
        <v>0</v>
      </c>
      <c r="T78" s="44" t="str">
        <f ca="1">IF(B78="","",IF(Apr!T78="",May!S78,Apr!T78+May!S78))</f>
        <v/>
      </c>
      <c r="U78" s="5"/>
      <c r="V78" s="44">
        <f t="shared" si="13"/>
        <v>0</v>
      </c>
      <c r="W78" s="44" t="str">
        <f ca="1">IF(B78="","",IF(Apr!W78="",May!V78,Apr!W78+May!V78))</f>
        <v/>
      </c>
      <c r="X78" s="5"/>
      <c r="Y78" s="5"/>
      <c r="Z78" s="5"/>
      <c r="AA78" s="5"/>
      <c r="AB78" s="18" t="e">
        <f t="shared" si="14"/>
        <v>#DIV/0!</v>
      </c>
    </row>
    <row r="79" spans="2:28" ht="15.75" customHeight="1">
      <c r="B79" s="121" t="str">
        <f ca="1">IF(Apr!B79="","",Apr!B79)</f>
        <v/>
      </c>
      <c r="C79" s="122" t="str">
        <f ca="1">IF(Apr!C79="","",Apr!C79)</f>
        <v/>
      </c>
      <c r="D79" s="115" t="str">
        <f ca="1">IF(B79="","",Apr!D79)</f>
        <v/>
      </c>
      <c r="E79" s="115" t="str">
        <f ca="1">IF(Apr!B79="","",Apr!E79)</f>
        <v/>
      </c>
      <c r="F79" s="5"/>
      <c r="G79" s="115" t="str">
        <f ca="1">IF(B79="","",Apr!G79)</f>
        <v/>
      </c>
      <c r="H79" s="34" t="str">
        <f t="shared" si="8"/>
        <v/>
      </c>
      <c r="I79" s="126"/>
      <c r="J79" s="44">
        <f t="shared" si="9"/>
        <v>0</v>
      </c>
      <c r="K79" s="44" t="str">
        <f ca="1">IF(B79="","",IF(Apr!K79="",May!J79,Apr!K79+May!J79))</f>
        <v/>
      </c>
      <c r="L79" s="5"/>
      <c r="M79" s="44">
        <f t="shared" si="10"/>
        <v>0</v>
      </c>
      <c r="N79" s="44" t="str">
        <f ca="1">IF(B79="","",IF(Apr!N79="",May!M79,Apr!N79+May!M79))</f>
        <v/>
      </c>
      <c r="O79" s="5"/>
      <c r="P79" s="44">
        <f t="shared" si="11"/>
        <v>0</v>
      </c>
      <c r="Q79" s="44" t="str">
        <f ca="1">IF(B79="","",IF(Apr!Q79="",May!P79,Apr!Q79+May!P79))</f>
        <v/>
      </c>
      <c r="R79" s="5"/>
      <c r="S79" s="44">
        <f t="shared" si="12"/>
        <v>0</v>
      </c>
      <c r="T79" s="44" t="str">
        <f ca="1">IF(B79="","",IF(Apr!T79="",May!S79,Apr!T79+May!S79))</f>
        <v/>
      </c>
      <c r="U79" s="5"/>
      <c r="V79" s="44">
        <f t="shared" si="13"/>
        <v>0</v>
      </c>
      <c r="W79" s="44" t="str">
        <f ca="1">IF(B79="","",IF(Apr!W79="",May!V79,Apr!W79+May!V79))</f>
        <v/>
      </c>
      <c r="X79" s="5"/>
      <c r="Y79" s="5"/>
      <c r="Z79" s="5"/>
      <c r="AA79" s="5"/>
      <c r="AB79" s="18" t="e">
        <f t="shared" si="14"/>
        <v>#DIV/0!</v>
      </c>
    </row>
    <row r="80" spans="2:28" ht="15.75" customHeight="1">
      <c r="B80" s="121" t="str">
        <f ca="1">IF(Apr!B80="","",Apr!B80)</f>
        <v/>
      </c>
      <c r="C80" s="122" t="str">
        <f ca="1">IF(Apr!C80="","",Apr!C80)</f>
        <v/>
      </c>
      <c r="D80" s="115" t="str">
        <f ca="1">IF(B80="","",Apr!D80)</f>
        <v/>
      </c>
      <c r="E80" s="115" t="str">
        <f ca="1">IF(Apr!B80="","",Apr!E80)</f>
        <v/>
      </c>
      <c r="F80" s="5"/>
      <c r="G80" s="115" t="str">
        <f ca="1">IF(B80="","",Apr!G80)</f>
        <v/>
      </c>
      <c r="H80" s="34" t="str">
        <f t="shared" si="8"/>
        <v/>
      </c>
      <c r="I80" s="126"/>
      <c r="J80" s="44">
        <f t="shared" si="9"/>
        <v>0</v>
      </c>
      <c r="K80" s="44" t="str">
        <f ca="1">IF(B80="","",IF(Apr!K80="",May!J80,Apr!K80+May!J80))</f>
        <v/>
      </c>
      <c r="L80" s="5"/>
      <c r="M80" s="44">
        <f t="shared" si="10"/>
        <v>0</v>
      </c>
      <c r="N80" s="44" t="str">
        <f ca="1">IF(B80="","",IF(Apr!N80="",May!M80,Apr!N80+May!M80))</f>
        <v/>
      </c>
      <c r="O80" s="5"/>
      <c r="P80" s="44">
        <f t="shared" si="11"/>
        <v>0</v>
      </c>
      <c r="Q80" s="44" t="str">
        <f ca="1">IF(B80="","",IF(Apr!Q80="",May!P80,Apr!Q80+May!P80))</f>
        <v/>
      </c>
      <c r="R80" s="5"/>
      <c r="S80" s="44">
        <f t="shared" si="12"/>
        <v>0</v>
      </c>
      <c r="T80" s="44" t="str">
        <f ca="1">IF(B80="","",IF(Apr!T80="",May!S80,Apr!T80+May!S80))</f>
        <v/>
      </c>
      <c r="U80" s="5"/>
      <c r="V80" s="44">
        <f t="shared" si="13"/>
        <v>0</v>
      </c>
      <c r="W80" s="44" t="str">
        <f ca="1">IF(B80="","",IF(Apr!W80="",May!V80,Apr!W80+May!V80))</f>
        <v/>
      </c>
      <c r="X80" s="5"/>
      <c r="Y80" s="5"/>
      <c r="Z80" s="5"/>
      <c r="AA80" s="5"/>
      <c r="AB80" s="18" t="e">
        <f t="shared" si="14"/>
        <v>#DIV/0!</v>
      </c>
    </row>
    <row r="81" spans="2:28" ht="15.75" customHeight="1">
      <c r="B81" s="121" t="str">
        <f ca="1">IF(Apr!B81="","",Apr!B81)</f>
        <v/>
      </c>
      <c r="C81" s="122" t="str">
        <f ca="1">IF(Apr!C81="","",Apr!C81)</f>
        <v/>
      </c>
      <c r="D81" s="115" t="str">
        <f ca="1">IF(B81="","",Apr!D81)</f>
        <v/>
      </c>
      <c r="E81" s="115" t="str">
        <f ca="1">IF(Apr!B81="","",Apr!E81)</f>
        <v/>
      </c>
      <c r="F81" s="5"/>
      <c r="G81" s="115" t="str">
        <f ca="1">IF(B81="","",Apr!G81)</f>
        <v/>
      </c>
      <c r="H81" s="34" t="str">
        <f t="shared" si="8"/>
        <v/>
      </c>
      <c r="I81" s="126"/>
      <c r="J81" s="44">
        <f t="shared" si="9"/>
        <v>0</v>
      </c>
      <c r="K81" s="44" t="str">
        <f ca="1">IF(B81="","",IF(Apr!K81="",May!J81,Apr!K81+May!J81))</f>
        <v/>
      </c>
      <c r="L81" s="5"/>
      <c r="M81" s="44">
        <f t="shared" si="10"/>
        <v>0</v>
      </c>
      <c r="N81" s="44" t="str">
        <f ca="1">IF(B81="","",IF(Apr!N81="",May!M81,Apr!N81+May!M81))</f>
        <v/>
      </c>
      <c r="O81" s="5"/>
      <c r="P81" s="44">
        <f t="shared" si="11"/>
        <v>0</v>
      </c>
      <c r="Q81" s="44" t="str">
        <f ca="1">IF(B81="","",IF(Apr!Q81="",May!P81,Apr!Q81+May!P81))</f>
        <v/>
      </c>
      <c r="R81" s="5"/>
      <c r="S81" s="44">
        <f t="shared" si="12"/>
        <v>0</v>
      </c>
      <c r="T81" s="44" t="str">
        <f ca="1">IF(B81="","",IF(Apr!T81="",May!S81,Apr!T81+May!S81))</f>
        <v/>
      </c>
      <c r="U81" s="5"/>
      <c r="V81" s="44">
        <f t="shared" si="13"/>
        <v>0</v>
      </c>
      <c r="W81" s="44" t="str">
        <f ca="1">IF(B81="","",IF(Apr!W81="",May!V81,Apr!W81+May!V81))</f>
        <v/>
      </c>
      <c r="X81" s="5"/>
      <c r="Y81" s="5"/>
      <c r="Z81" s="5"/>
      <c r="AA81" s="5"/>
      <c r="AB81" s="18" t="e">
        <f t="shared" si="14"/>
        <v>#DIV/0!</v>
      </c>
    </row>
    <row r="82" spans="2:28" ht="15.75" customHeight="1">
      <c r="B82" s="121" t="str">
        <f ca="1">IF(Apr!B82="","",Apr!B82)</f>
        <v/>
      </c>
      <c r="C82" s="122" t="str">
        <f ca="1">IF(Apr!C82="","",Apr!C82)</f>
        <v/>
      </c>
      <c r="D82" s="115" t="str">
        <f ca="1">IF(B82="","",Apr!D82)</f>
        <v/>
      </c>
      <c r="E82" s="115" t="str">
        <f ca="1">IF(Apr!B82="","",Apr!E82)</f>
        <v/>
      </c>
      <c r="F82" s="5"/>
      <c r="G82" s="115" t="str">
        <f ca="1">IF(B82="","",Apr!G82)</f>
        <v/>
      </c>
      <c r="H82" s="34" t="str">
        <f t="shared" si="8"/>
        <v/>
      </c>
      <c r="I82" s="126"/>
      <c r="J82" s="44">
        <f t="shared" si="9"/>
        <v>0</v>
      </c>
      <c r="K82" s="44" t="str">
        <f ca="1">IF(B82="","",IF(Apr!K82="",May!J82,Apr!K82+May!J82))</f>
        <v/>
      </c>
      <c r="L82" s="5"/>
      <c r="M82" s="44">
        <f t="shared" si="10"/>
        <v>0</v>
      </c>
      <c r="N82" s="44" t="str">
        <f ca="1">IF(B82="","",IF(Apr!N82="",May!M82,Apr!N82+May!M82))</f>
        <v/>
      </c>
      <c r="O82" s="5"/>
      <c r="P82" s="44">
        <f t="shared" si="11"/>
        <v>0</v>
      </c>
      <c r="Q82" s="44" t="str">
        <f ca="1">IF(B82="","",IF(Apr!Q82="",May!P82,Apr!Q82+May!P82))</f>
        <v/>
      </c>
      <c r="R82" s="5"/>
      <c r="S82" s="44">
        <f t="shared" si="12"/>
        <v>0</v>
      </c>
      <c r="T82" s="44" t="str">
        <f ca="1">IF(B82="","",IF(Apr!T82="",May!S82,Apr!T82+May!S82))</f>
        <v/>
      </c>
      <c r="U82" s="5"/>
      <c r="V82" s="44">
        <f t="shared" si="13"/>
        <v>0</v>
      </c>
      <c r="W82" s="44" t="str">
        <f ca="1">IF(B82="","",IF(Apr!W82="",May!V82,Apr!W82+May!V82))</f>
        <v/>
      </c>
      <c r="X82" s="5"/>
      <c r="Y82" s="5"/>
      <c r="Z82" s="5"/>
      <c r="AA82" s="5"/>
      <c r="AB82" s="18" t="e">
        <f t="shared" si="14"/>
        <v>#DIV/0!</v>
      </c>
    </row>
    <row r="83" spans="2:28" ht="15.75" customHeight="1">
      <c r="B83" s="121" t="str">
        <f ca="1">IF(Apr!B83="","",Apr!B83)</f>
        <v/>
      </c>
      <c r="C83" s="122" t="str">
        <f ca="1">IF(Apr!C83="","",Apr!C83)</f>
        <v/>
      </c>
      <c r="D83" s="115" t="str">
        <f ca="1">IF(B83="","",Apr!D83)</f>
        <v/>
      </c>
      <c r="E83" s="115" t="str">
        <f ca="1">IF(Apr!B83="","",Apr!E83)</f>
        <v/>
      </c>
      <c r="F83" s="5"/>
      <c r="G83" s="115" t="str">
        <f ca="1">IF(B83="","",Apr!G83)</f>
        <v/>
      </c>
      <c r="H83" s="34" t="str">
        <f t="shared" si="8"/>
        <v/>
      </c>
      <c r="I83" s="126"/>
      <c r="J83" s="44">
        <f t="shared" si="9"/>
        <v>0</v>
      </c>
      <c r="K83" s="44" t="str">
        <f ca="1">IF(B83="","",IF(Apr!K83="",May!J83,Apr!K83+May!J83))</f>
        <v/>
      </c>
      <c r="L83" s="5"/>
      <c r="M83" s="44">
        <f t="shared" si="10"/>
        <v>0</v>
      </c>
      <c r="N83" s="44" t="str">
        <f ca="1">IF(B83="","",IF(Apr!N83="",May!M83,Apr!N83+May!M83))</f>
        <v/>
      </c>
      <c r="O83" s="5"/>
      <c r="P83" s="44">
        <f t="shared" si="11"/>
        <v>0</v>
      </c>
      <c r="Q83" s="44" t="str">
        <f ca="1">IF(B83="","",IF(Apr!Q83="",May!P83,Apr!Q83+May!P83))</f>
        <v/>
      </c>
      <c r="R83" s="5"/>
      <c r="S83" s="44">
        <f t="shared" si="12"/>
        <v>0</v>
      </c>
      <c r="T83" s="44" t="str">
        <f ca="1">IF(B83="","",IF(Apr!T83="",May!S83,Apr!T83+May!S83))</f>
        <v/>
      </c>
      <c r="U83" s="5"/>
      <c r="V83" s="44">
        <f t="shared" si="13"/>
        <v>0</v>
      </c>
      <c r="W83" s="44" t="str">
        <f ca="1">IF(B83="","",IF(Apr!W83="",May!V83,Apr!W83+May!V83))</f>
        <v/>
      </c>
      <c r="X83" s="5"/>
      <c r="Y83" s="5"/>
      <c r="Z83" s="5"/>
      <c r="AA83" s="5"/>
      <c r="AB83" s="18" t="e">
        <f t="shared" si="14"/>
        <v>#DIV/0!</v>
      </c>
    </row>
    <row r="84" spans="2:28" ht="15.75" customHeight="1">
      <c r="B84" s="121" t="str">
        <f ca="1">IF(Apr!B84="","",Apr!B84)</f>
        <v/>
      </c>
      <c r="C84" s="122" t="str">
        <f ca="1">IF(Apr!C84="","",Apr!C84)</f>
        <v/>
      </c>
      <c r="D84" s="115" t="str">
        <f ca="1">IF(B84="","",Apr!D84)</f>
        <v/>
      </c>
      <c r="E84" s="115" t="str">
        <f ca="1">IF(Apr!B84="","",Apr!E84)</f>
        <v/>
      </c>
      <c r="F84" s="5"/>
      <c r="G84" s="115" t="str">
        <f ca="1">IF(B84="","",Apr!G84)</f>
        <v/>
      </c>
      <c r="H84" s="34" t="str">
        <f t="shared" si="8"/>
        <v/>
      </c>
      <c r="I84" s="126"/>
      <c r="J84" s="44">
        <f t="shared" si="9"/>
        <v>0</v>
      </c>
      <c r="K84" s="44" t="str">
        <f ca="1">IF(B84="","",IF(Apr!K84="",May!J84,Apr!K84+May!J84))</f>
        <v/>
      </c>
      <c r="L84" s="5"/>
      <c r="M84" s="44">
        <f t="shared" si="10"/>
        <v>0</v>
      </c>
      <c r="N84" s="44" t="str">
        <f ca="1">IF(B84="","",IF(Apr!N84="",May!M84,Apr!N84+May!M84))</f>
        <v/>
      </c>
      <c r="O84" s="5"/>
      <c r="P84" s="44">
        <f t="shared" si="11"/>
        <v>0</v>
      </c>
      <c r="Q84" s="44" t="str">
        <f ca="1">IF(B84="","",IF(Apr!Q84="",May!P84,Apr!Q84+May!P84))</f>
        <v/>
      </c>
      <c r="R84" s="5"/>
      <c r="S84" s="44">
        <f t="shared" si="12"/>
        <v>0</v>
      </c>
      <c r="T84" s="44" t="str">
        <f ca="1">IF(B84="","",IF(Apr!T84="",May!S84,Apr!T84+May!S84))</f>
        <v/>
      </c>
      <c r="U84" s="5"/>
      <c r="V84" s="44">
        <f t="shared" si="13"/>
        <v>0</v>
      </c>
      <c r="W84" s="44" t="str">
        <f ca="1">IF(B84="","",IF(Apr!W84="",May!V84,Apr!W84+May!V84))</f>
        <v/>
      </c>
      <c r="X84" s="5"/>
      <c r="Y84" s="5"/>
      <c r="Z84" s="5"/>
      <c r="AA84" s="5"/>
      <c r="AB84" s="18" t="e">
        <f t="shared" si="14"/>
        <v>#DIV/0!</v>
      </c>
    </row>
    <row r="85" spans="2:28" ht="15.75" customHeight="1">
      <c r="B85" s="121" t="str">
        <f ca="1">IF(Apr!B85="","",Apr!B85)</f>
        <v/>
      </c>
      <c r="C85" s="122" t="str">
        <f ca="1">IF(Apr!C85="","",Apr!C85)</f>
        <v/>
      </c>
      <c r="D85" s="115" t="str">
        <f ca="1">IF(B85="","",Apr!D85)</f>
        <v/>
      </c>
      <c r="E85" s="115" t="str">
        <f ca="1">IF(Apr!B85="","",Apr!E85)</f>
        <v/>
      </c>
      <c r="F85" s="5"/>
      <c r="G85" s="115" t="str">
        <f ca="1">IF(B85="","",Apr!G85)</f>
        <v/>
      </c>
      <c r="H85" s="34" t="str">
        <f t="shared" si="8"/>
        <v/>
      </c>
      <c r="I85" s="126"/>
      <c r="J85" s="44">
        <f t="shared" si="9"/>
        <v>0</v>
      </c>
      <c r="K85" s="44" t="str">
        <f ca="1">IF(B85="","",IF(Apr!K85="",May!J85,Apr!K85+May!J85))</f>
        <v/>
      </c>
      <c r="L85" s="5"/>
      <c r="M85" s="44">
        <f t="shared" si="10"/>
        <v>0</v>
      </c>
      <c r="N85" s="44" t="str">
        <f ca="1">IF(B85="","",IF(Apr!N85="",May!M85,Apr!N85+May!M85))</f>
        <v/>
      </c>
      <c r="O85" s="5"/>
      <c r="P85" s="44">
        <f t="shared" si="11"/>
        <v>0</v>
      </c>
      <c r="Q85" s="44" t="str">
        <f ca="1">IF(B85="","",IF(Apr!Q85="",May!P85,Apr!Q85+May!P85))</f>
        <v/>
      </c>
      <c r="R85" s="5"/>
      <c r="S85" s="44">
        <f t="shared" si="12"/>
        <v>0</v>
      </c>
      <c r="T85" s="44" t="str">
        <f ca="1">IF(B85="","",IF(Apr!T85="",May!S85,Apr!T85+May!S85))</f>
        <v/>
      </c>
      <c r="U85" s="5"/>
      <c r="V85" s="44">
        <f t="shared" si="13"/>
        <v>0</v>
      </c>
      <c r="W85" s="44" t="str">
        <f ca="1">IF(B85="","",IF(Apr!W85="",May!V85,Apr!W85+May!V85))</f>
        <v/>
      </c>
      <c r="X85" s="5"/>
      <c r="Y85" s="5"/>
      <c r="Z85" s="5"/>
      <c r="AA85" s="5"/>
      <c r="AB85" s="18" t="e">
        <f t="shared" si="14"/>
        <v>#DIV/0!</v>
      </c>
    </row>
    <row r="86" spans="2:28" ht="15.75" customHeight="1">
      <c r="B86" s="121" t="str">
        <f ca="1">IF(Apr!B86="","",Apr!B86)</f>
        <v/>
      </c>
      <c r="C86" s="122" t="str">
        <f ca="1">IF(Apr!C86="","",Apr!C86)</f>
        <v/>
      </c>
      <c r="D86" s="115" t="str">
        <f ca="1">IF(B86="","",Apr!D86)</f>
        <v/>
      </c>
      <c r="E86" s="115" t="str">
        <f ca="1">IF(Apr!B86="","",Apr!E86)</f>
        <v/>
      </c>
      <c r="F86" s="5"/>
      <c r="G86" s="115" t="str">
        <f ca="1">IF(B86="","",Apr!G86)</f>
        <v/>
      </c>
      <c r="H86" s="34" t="str">
        <f t="shared" si="8"/>
        <v/>
      </c>
      <c r="I86" s="126"/>
      <c r="J86" s="44">
        <f t="shared" si="9"/>
        <v>0</v>
      </c>
      <c r="K86" s="44" t="str">
        <f ca="1">IF(B86="","",IF(Apr!K86="",May!J86,Apr!K86+May!J86))</f>
        <v/>
      </c>
      <c r="L86" s="5"/>
      <c r="M86" s="44">
        <f t="shared" si="10"/>
        <v>0</v>
      </c>
      <c r="N86" s="44" t="str">
        <f ca="1">IF(B86="","",IF(Apr!N86="",May!M86,Apr!N86+May!M86))</f>
        <v/>
      </c>
      <c r="O86" s="5"/>
      <c r="P86" s="44">
        <f t="shared" si="11"/>
        <v>0</v>
      </c>
      <c r="Q86" s="44" t="str">
        <f ca="1">IF(B86="","",IF(Apr!Q86="",May!P86,Apr!Q86+May!P86))</f>
        <v/>
      </c>
      <c r="R86" s="5"/>
      <c r="S86" s="44">
        <f t="shared" si="12"/>
        <v>0</v>
      </c>
      <c r="T86" s="44" t="str">
        <f ca="1">IF(B86="","",IF(Apr!T86="",May!S86,Apr!T86+May!S86))</f>
        <v/>
      </c>
      <c r="U86" s="5"/>
      <c r="V86" s="44">
        <f t="shared" si="13"/>
        <v>0</v>
      </c>
      <c r="W86" s="44" t="str">
        <f ca="1">IF(B86="","",IF(Apr!W86="",May!V86,Apr!W86+May!V86))</f>
        <v/>
      </c>
      <c r="X86" s="5"/>
      <c r="Y86" s="5"/>
      <c r="Z86" s="5"/>
      <c r="AA86" s="5"/>
      <c r="AB86" s="18" t="e">
        <f t="shared" si="14"/>
        <v>#DIV/0!</v>
      </c>
    </row>
    <row r="87" spans="2:28" ht="15.75" customHeight="1">
      <c r="B87" s="121" t="str">
        <f ca="1">IF(Apr!B87="","",Apr!B87)</f>
        <v/>
      </c>
      <c r="C87" s="122" t="str">
        <f ca="1">IF(Apr!C87="","",Apr!C87)</f>
        <v/>
      </c>
      <c r="D87" s="115" t="str">
        <f ca="1">IF(B87="","",Apr!D87)</f>
        <v/>
      </c>
      <c r="E87" s="115" t="str">
        <f ca="1">IF(Apr!B87="","",Apr!E87)</f>
        <v/>
      </c>
      <c r="F87" s="5"/>
      <c r="G87" s="115" t="str">
        <f ca="1">IF(B87="","",Apr!G87)</f>
        <v/>
      </c>
      <c r="H87" s="34" t="str">
        <f t="shared" si="8"/>
        <v/>
      </c>
      <c r="I87" s="126"/>
      <c r="J87" s="44">
        <f t="shared" si="9"/>
        <v>0</v>
      </c>
      <c r="K87" s="44" t="str">
        <f ca="1">IF(B87="","",IF(Apr!K87="",May!J87,Apr!K87+May!J87))</f>
        <v/>
      </c>
      <c r="L87" s="5"/>
      <c r="M87" s="44">
        <f t="shared" si="10"/>
        <v>0</v>
      </c>
      <c r="N87" s="44" t="str">
        <f ca="1">IF(B87="","",IF(Apr!N87="",May!M87,Apr!N87+May!M87))</f>
        <v/>
      </c>
      <c r="O87" s="5"/>
      <c r="P87" s="44">
        <f t="shared" si="11"/>
        <v>0</v>
      </c>
      <c r="Q87" s="44" t="str">
        <f ca="1">IF(B87="","",IF(Apr!Q87="",May!P87,Apr!Q87+May!P87))</f>
        <v/>
      </c>
      <c r="R87" s="5"/>
      <c r="S87" s="44">
        <f t="shared" si="12"/>
        <v>0</v>
      </c>
      <c r="T87" s="44" t="str">
        <f ca="1">IF(B87="","",IF(Apr!T87="",May!S87,Apr!T87+May!S87))</f>
        <v/>
      </c>
      <c r="U87" s="5"/>
      <c r="V87" s="44">
        <f t="shared" si="13"/>
        <v>0</v>
      </c>
      <c r="W87" s="44" t="str">
        <f ca="1">IF(B87="","",IF(Apr!W87="",May!V87,Apr!W87+May!V87))</f>
        <v/>
      </c>
      <c r="X87" s="5"/>
      <c r="Y87" s="5"/>
      <c r="Z87" s="5"/>
      <c r="AA87" s="5"/>
      <c r="AB87" s="18" t="e">
        <f t="shared" si="14"/>
        <v>#DIV/0!</v>
      </c>
    </row>
    <row r="88" spans="2:28" ht="15.75" customHeight="1">
      <c r="B88" s="121" t="str">
        <f ca="1">IF(Apr!B88="","",Apr!B88)</f>
        <v/>
      </c>
      <c r="C88" s="122" t="str">
        <f ca="1">IF(Apr!C88="","",Apr!C88)</f>
        <v/>
      </c>
      <c r="D88" s="115" t="str">
        <f ca="1">IF(B88="","",Apr!D88)</f>
        <v/>
      </c>
      <c r="E88" s="115" t="str">
        <f ca="1">IF(Apr!B88="","",Apr!E88)</f>
        <v/>
      </c>
      <c r="F88" s="5"/>
      <c r="G88" s="115" t="str">
        <f ca="1">IF(B88="","",Apr!G88)</f>
        <v/>
      </c>
      <c r="H88" s="34" t="str">
        <f t="shared" si="8"/>
        <v/>
      </c>
      <c r="I88" s="126"/>
      <c r="J88" s="44">
        <f t="shared" si="9"/>
        <v>0</v>
      </c>
      <c r="K88" s="44" t="str">
        <f ca="1">IF(B88="","",IF(Apr!K88="",May!J88,Apr!K88+May!J88))</f>
        <v/>
      </c>
      <c r="L88" s="5"/>
      <c r="M88" s="44">
        <f t="shared" si="10"/>
        <v>0</v>
      </c>
      <c r="N88" s="44" t="str">
        <f ca="1">IF(B88="","",IF(Apr!N88="",May!M88,Apr!N88+May!M88))</f>
        <v/>
      </c>
      <c r="O88" s="5"/>
      <c r="P88" s="44">
        <f t="shared" si="11"/>
        <v>0</v>
      </c>
      <c r="Q88" s="44" t="str">
        <f ca="1">IF(B88="","",IF(Apr!Q88="",May!P88,Apr!Q88+May!P88))</f>
        <v/>
      </c>
      <c r="R88" s="5"/>
      <c r="S88" s="44">
        <f t="shared" si="12"/>
        <v>0</v>
      </c>
      <c r="T88" s="44" t="str">
        <f ca="1">IF(B88="","",IF(Apr!T88="",May!S88,Apr!T88+May!S88))</f>
        <v/>
      </c>
      <c r="U88" s="5"/>
      <c r="V88" s="44">
        <f t="shared" si="13"/>
        <v>0</v>
      </c>
      <c r="W88" s="44" t="str">
        <f ca="1">IF(B88="","",IF(Apr!W88="",May!V88,Apr!W88+May!V88))</f>
        <v/>
      </c>
      <c r="X88" s="5"/>
      <c r="Y88" s="5"/>
      <c r="Z88" s="5"/>
      <c r="AA88" s="5"/>
      <c r="AB88" s="18" t="e">
        <f t="shared" si="14"/>
        <v>#DIV/0!</v>
      </c>
    </row>
    <row r="89" spans="2:28" ht="15.75" customHeight="1">
      <c r="B89" s="121" t="str">
        <f ca="1">IF(Apr!B89="","",Apr!B89)</f>
        <v/>
      </c>
      <c r="C89" s="122" t="str">
        <f ca="1">IF(Apr!C89="","",Apr!C89)</f>
        <v/>
      </c>
      <c r="D89" s="115" t="str">
        <f ca="1">IF(B89="","",Apr!D89)</f>
        <v/>
      </c>
      <c r="E89" s="115" t="str">
        <f ca="1">IF(Apr!B89="","",Apr!E89)</f>
        <v/>
      </c>
      <c r="F89" s="5"/>
      <c r="G89" s="115" t="str">
        <f ca="1">IF(B89="","",Apr!G89)</f>
        <v/>
      </c>
      <c r="H89" s="34" t="str">
        <f t="shared" si="8"/>
        <v/>
      </c>
      <c r="I89" s="126"/>
      <c r="J89" s="44">
        <f t="shared" si="9"/>
        <v>0</v>
      </c>
      <c r="K89" s="44" t="str">
        <f ca="1">IF(B89="","",IF(Apr!K89="",May!J89,Apr!K89+May!J89))</f>
        <v/>
      </c>
      <c r="L89" s="5"/>
      <c r="M89" s="44">
        <f t="shared" si="10"/>
        <v>0</v>
      </c>
      <c r="N89" s="44" t="str">
        <f ca="1">IF(B89="","",IF(Apr!N89="",May!M89,Apr!N89+May!M89))</f>
        <v/>
      </c>
      <c r="O89" s="5"/>
      <c r="P89" s="44">
        <f t="shared" si="11"/>
        <v>0</v>
      </c>
      <c r="Q89" s="44" t="str">
        <f ca="1">IF(B89="","",IF(Apr!Q89="",May!P89,Apr!Q89+May!P89))</f>
        <v/>
      </c>
      <c r="R89" s="5"/>
      <c r="S89" s="44">
        <f t="shared" si="12"/>
        <v>0</v>
      </c>
      <c r="T89" s="44" t="str">
        <f ca="1">IF(B89="","",IF(Apr!T89="",May!S89,Apr!T89+May!S89))</f>
        <v/>
      </c>
      <c r="U89" s="5"/>
      <c r="V89" s="44">
        <f t="shared" si="13"/>
        <v>0</v>
      </c>
      <c r="W89" s="44" t="str">
        <f ca="1">IF(B89="","",IF(Apr!W89="",May!V89,Apr!W89+May!V89))</f>
        <v/>
      </c>
      <c r="X89" s="5"/>
      <c r="Y89" s="5"/>
      <c r="Z89" s="5"/>
      <c r="AA89" s="5"/>
      <c r="AB89" s="18" t="e">
        <f t="shared" si="14"/>
        <v>#DIV/0!</v>
      </c>
    </row>
    <row r="90" spans="2:28" ht="15.75" customHeight="1">
      <c r="B90" s="123" t="str">
        <f ca="1">IF(Apr!B90="","",Apr!B90)</f>
        <v/>
      </c>
      <c r="C90" s="124" t="str">
        <f ca="1">IF(Apr!C90="","",Apr!C90)</f>
        <v/>
      </c>
      <c r="D90" s="116" t="str">
        <f ca="1">IF(B90="","",Apr!D90)</f>
        <v/>
      </c>
      <c r="E90" s="116" t="str">
        <f ca="1">IF(Apr!B90="","",Apr!E90)</f>
        <v/>
      </c>
      <c r="F90" s="5"/>
      <c r="G90" s="116" t="str">
        <f ca="1">IF(B90="","",Apr!G90)</f>
        <v/>
      </c>
      <c r="H90" s="42" t="str">
        <f t="shared" si="8"/>
        <v/>
      </c>
      <c r="I90" s="126"/>
      <c r="J90" s="44">
        <f t="shared" si="9"/>
        <v>0</v>
      </c>
      <c r="K90" s="44" t="str">
        <f ca="1">IF(B90="","",IF(Apr!K90="",May!J90,Apr!K90+May!J90))</f>
        <v/>
      </c>
      <c r="L90" s="5"/>
      <c r="M90" s="44">
        <f t="shared" si="10"/>
        <v>0</v>
      </c>
      <c r="N90" s="44" t="str">
        <f ca="1">IF(B90="","",IF(Apr!N90="",May!M90,Apr!N90+May!M90))</f>
        <v/>
      </c>
      <c r="O90" s="5"/>
      <c r="P90" s="44">
        <f t="shared" si="11"/>
        <v>0</v>
      </c>
      <c r="Q90" s="44" t="str">
        <f ca="1">IF(B90="","",IF(Apr!Q90="",May!P90,Apr!Q90+May!P90))</f>
        <v/>
      </c>
      <c r="R90" s="5"/>
      <c r="S90" s="44">
        <f t="shared" si="12"/>
        <v>0</v>
      </c>
      <c r="T90" s="44" t="str">
        <f ca="1">IF(B90="","",IF(Apr!T90="",May!S90,Apr!T90+May!S90))</f>
        <v/>
      </c>
      <c r="U90" s="5"/>
      <c r="V90" s="44">
        <f t="shared" si="13"/>
        <v>0</v>
      </c>
      <c r="W90" s="44" t="str">
        <f ca="1">IF(B90="","",IF(Apr!W90="",May!V90,Apr!W90+May!V90))</f>
        <v/>
      </c>
      <c r="X90" s="5"/>
      <c r="Y90" s="5"/>
      <c r="Z90" s="5"/>
      <c r="AA90" s="5"/>
      <c r="AB90" s="18" t="e">
        <f t="shared" si="14"/>
        <v>#DIV/0!</v>
      </c>
    </row>
    <row r="91" spans="2:28" ht="15.75" customHeight="1">
      <c r="B91" s="18"/>
      <c r="C91" s="18"/>
      <c r="D91" s="18"/>
      <c r="E91" s="18"/>
      <c r="F91" s="18"/>
      <c r="G91" s="18"/>
      <c r="H91" s="18"/>
      <c r="I91" s="18"/>
      <c r="J91" s="18"/>
      <c r="K91" s="18"/>
      <c r="L91" s="18"/>
      <c r="M91" s="18"/>
      <c r="N91" s="18"/>
      <c r="O91" s="18"/>
      <c r="P91" s="18"/>
      <c r="Q91" s="18"/>
      <c r="R91" s="18"/>
      <c r="S91" s="18"/>
      <c r="T91" s="18"/>
      <c r="U91" s="18"/>
      <c r="V91" s="18"/>
      <c r="W91" s="18"/>
      <c r="X91" s="18"/>
      <c r="Y91" s="18"/>
      <c r="Z91" s="18"/>
      <c r="AA91" s="18"/>
    </row>
    <row r="92" spans="2:28" ht="15.75" customHeight="1">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row>
    <row r="93" spans="2:28" ht="15.75" customHeight="1">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row>
    <row r="94" spans="2:28" ht="15.75" customHeight="1">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row>
    <row r="95" spans="2:28" ht="15.75" customHeight="1">
      <c r="B95" s="18"/>
      <c r="C95" s="18"/>
      <c r="D95" s="18"/>
      <c r="E95" s="18"/>
      <c r="F95" s="18"/>
      <c r="G95" s="18"/>
      <c r="H95" s="18"/>
      <c r="I95" s="18"/>
      <c r="J95" s="18"/>
      <c r="K95" s="18"/>
      <c r="L95" s="18"/>
      <c r="M95" s="18"/>
      <c r="N95" s="18"/>
      <c r="O95" s="18"/>
      <c r="P95" s="18"/>
      <c r="Q95" s="18"/>
      <c r="R95" s="18"/>
      <c r="S95" s="18"/>
      <c r="T95" s="18"/>
      <c r="U95" s="18"/>
      <c r="V95" s="18"/>
      <c r="W95" s="18"/>
      <c r="X95" s="18"/>
      <c r="Y95" s="18"/>
      <c r="Z95" s="18"/>
      <c r="AA95" s="18"/>
    </row>
    <row r="96" spans="2:28" ht="15.75" customHeight="1">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row>
    <row r="97" spans="2:27" ht="15.75" customHeight="1">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row>
    <row r="98" spans="2:27" ht="15.75" customHeight="1">
      <c r="B98" s="18"/>
      <c r="C98" s="18"/>
      <c r="D98" s="18"/>
      <c r="E98" s="18"/>
      <c r="F98" s="18"/>
      <c r="G98" s="18"/>
      <c r="H98" s="18"/>
      <c r="I98" s="18"/>
      <c r="J98" s="18"/>
      <c r="K98" s="18"/>
      <c r="L98" s="18"/>
      <c r="M98" s="18"/>
      <c r="N98" s="18"/>
      <c r="O98" s="18"/>
      <c r="P98" s="18"/>
      <c r="Q98" s="18"/>
      <c r="R98" s="18"/>
      <c r="S98" s="18"/>
      <c r="T98" s="18"/>
      <c r="U98" s="18"/>
      <c r="V98" s="18"/>
      <c r="W98" s="18"/>
      <c r="X98" s="18"/>
      <c r="Y98" s="18"/>
      <c r="Z98" s="18"/>
      <c r="AA98" s="18"/>
    </row>
    <row r="99" spans="2:27" ht="15.75" customHeight="1">
      <c r="B99" s="18"/>
      <c r="C99" s="18"/>
      <c r="D99" s="18"/>
      <c r="E99" s="18"/>
      <c r="F99" s="18"/>
      <c r="G99" s="18"/>
      <c r="H99" s="18"/>
      <c r="I99" s="18"/>
      <c r="J99" s="18"/>
      <c r="K99" s="18"/>
      <c r="L99" s="18"/>
      <c r="M99" s="18"/>
      <c r="N99" s="18"/>
      <c r="O99" s="18"/>
      <c r="P99" s="18"/>
      <c r="Q99" s="18"/>
      <c r="R99" s="18"/>
      <c r="S99" s="18"/>
      <c r="T99" s="18"/>
      <c r="U99" s="18"/>
      <c r="V99" s="18"/>
      <c r="W99" s="18"/>
      <c r="X99" s="18"/>
      <c r="Y99" s="18"/>
      <c r="Z99" s="18"/>
      <c r="AA99" s="18"/>
    </row>
    <row r="100" spans="2:27" ht="15.75" customHeight="1">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row>
    <row r="101" spans="2:27" ht="15.75" customHeight="1">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row>
    <row r="102" spans="2:27" ht="15.75" customHeight="1">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row>
    <row r="103" spans="2:27" ht="15.75" customHeight="1">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row>
    <row r="104" spans="2:27" ht="15.75" customHeight="1">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row>
    <row r="105" spans="2:27" ht="15.75" customHeight="1">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row>
    <row r="106" spans="2:27" ht="15.75" customHeight="1">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row>
    <row r="107" spans="2:27" ht="15.75" customHeight="1">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row>
    <row r="108" spans="2:27" ht="15.75" customHeight="1">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row>
    <row r="109" spans="2:27" ht="15.75" customHeight="1">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row>
    <row r="110" spans="2:27" ht="15.75" customHeight="1">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row>
    <row r="111" spans="2:27" ht="15.75"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row>
    <row r="112" spans="2:27" ht="15.75"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sheetData>
  <sheetProtection sheet="1" objects="1" scenarios="1"/>
  <mergeCells count="11">
    <mergeCell ref="F6:F7"/>
    <mergeCell ref="B6:B7"/>
    <mergeCell ref="C6:C7"/>
    <mergeCell ref="D6:D7"/>
    <mergeCell ref="E6:E7"/>
    <mergeCell ref="H6:H7"/>
    <mergeCell ref="AA6:AA7"/>
    <mergeCell ref="X6:X7"/>
    <mergeCell ref="Y6:Z6"/>
    <mergeCell ref="I6:W6"/>
    <mergeCell ref="G6:G7"/>
  </mergeCells>
  <phoneticPr fontId="0" type="noConversion"/>
  <conditionalFormatting sqref="R10">
    <cfRule type="expression" dxfId="1327" priority="1" stopIfTrue="1">
      <formula>-IF($AB$10&lt;0.02,TRUE)</formula>
    </cfRule>
    <cfRule type="expression" dxfId="1326" priority="2" stopIfTrue="1">
      <formula>-IF($AB$10&gt;3,TRUE)</formula>
    </cfRule>
  </conditionalFormatting>
  <conditionalFormatting sqref="R11">
    <cfRule type="expression" dxfId="1325" priority="3" stopIfTrue="1">
      <formula>-IF($AB$11&lt;0.02,TRUE)</formula>
    </cfRule>
    <cfRule type="expression" dxfId="1324" priority="4" stopIfTrue="1">
      <formula>-IF($AB$11&gt;3,TRUE)</formula>
    </cfRule>
  </conditionalFormatting>
  <conditionalFormatting sqref="R12">
    <cfRule type="expression" dxfId="1323" priority="5" stopIfTrue="1">
      <formula>-IF($AB$12&lt;0.02,TRUE)</formula>
    </cfRule>
    <cfRule type="expression" dxfId="1322" priority="6" stopIfTrue="1">
      <formula>-IF($AB$12&gt;3,TRUE)</formula>
    </cfRule>
  </conditionalFormatting>
  <conditionalFormatting sqref="R13">
    <cfRule type="expression" dxfId="1321" priority="7" stopIfTrue="1">
      <formula>-IF($AB$13&lt;0.02,TRUE)</formula>
    </cfRule>
    <cfRule type="expression" dxfId="1320" priority="8" stopIfTrue="1">
      <formula>-IF($AB$13&gt;3,TRUE)</formula>
    </cfRule>
  </conditionalFormatting>
  <conditionalFormatting sqref="R14">
    <cfRule type="expression" dxfId="1319" priority="9" stopIfTrue="1">
      <formula>-IF($AB$14&lt;0.02,TRUE)</formula>
    </cfRule>
    <cfRule type="expression" dxfId="1318" priority="10" stopIfTrue="1">
      <formula>-IF($AB$14&gt;3,TRUE)</formula>
    </cfRule>
  </conditionalFormatting>
  <conditionalFormatting sqref="R15">
    <cfRule type="expression" dxfId="1317" priority="11" stopIfTrue="1">
      <formula>-IF($AB$15&lt;0.02,TRUE)</formula>
    </cfRule>
    <cfRule type="expression" dxfId="1316" priority="12" stopIfTrue="1">
      <formula>-IF($AB$15&gt;3,TRUE)</formula>
    </cfRule>
  </conditionalFormatting>
  <conditionalFormatting sqref="R16">
    <cfRule type="expression" dxfId="1315" priority="13" stopIfTrue="1">
      <formula>-IF($AB$16&lt;0.02,TRUE)</formula>
    </cfRule>
    <cfRule type="expression" dxfId="1314" priority="14" stopIfTrue="1">
      <formula>-IF($AB$16&gt;3,TRUE)</formula>
    </cfRule>
  </conditionalFormatting>
  <conditionalFormatting sqref="R17">
    <cfRule type="expression" dxfId="1313" priority="15" stopIfTrue="1">
      <formula>-IF($AB$17&lt;0.02,TRUE)</formula>
    </cfRule>
    <cfRule type="expression" dxfId="1312" priority="16" stopIfTrue="1">
      <formula>-IF($AB$17&gt;3,TRUE)</formula>
    </cfRule>
  </conditionalFormatting>
  <conditionalFormatting sqref="R18">
    <cfRule type="expression" dxfId="1311" priority="17" stopIfTrue="1">
      <formula>-IF($AB$18&lt;0.02,TRUE)</formula>
    </cfRule>
    <cfRule type="expression" dxfId="1310" priority="18" stopIfTrue="1">
      <formula>-IF($AB$18&gt;3,TRUE)</formula>
    </cfRule>
  </conditionalFormatting>
  <conditionalFormatting sqref="R19">
    <cfRule type="expression" dxfId="1309" priority="19" stopIfTrue="1">
      <formula>-IF($AB$19&lt;0.02,TRUE)</formula>
    </cfRule>
    <cfRule type="expression" dxfId="1308" priority="20" stopIfTrue="1">
      <formula>-IF($AB$19&gt;3,TRUE)</formula>
    </cfRule>
  </conditionalFormatting>
  <conditionalFormatting sqref="R20">
    <cfRule type="expression" dxfId="1307" priority="21" stopIfTrue="1">
      <formula>-IF($AB$20&lt;0.02,TRUE)</formula>
    </cfRule>
    <cfRule type="expression" dxfId="1306" priority="22" stopIfTrue="1">
      <formula>-IF($AB$20&gt;3,TRUE)</formula>
    </cfRule>
  </conditionalFormatting>
  <conditionalFormatting sqref="R21">
    <cfRule type="expression" dxfId="1305" priority="23" stopIfTrue="1">
      <formula>-IF($AB$21&lt;0.02,TRUE)</formula>
    </cfRule>
    <cfRule type="expression" dxfId="1304" priority="24" stopIfTrue="1">
      <formula>-IF($AB$21&gt;3,TRUE)</formula>
    </cfRule>
  </conditionalFormatting>
  <conditionalFormatting sqref="R22">
    <cfRule type="expression" dxfId="1303" priority="25" stopIfTrue="1">
      <formula>-IF($AB$22&lt;0.02,TRUE)</formula>
    </cfRule>
    <cfRule type="expression" dxfId="1302" priority="26" stopIfTrue="1">
      <formula>-IF($AB$22&gt;3,TRUE)</formula>
    </cfRule>
  </conditionalFormatting>
  <conditionalFormatting sqref="R23">
    <cfRule type="expression" dxfId="1301" priority="27" stopIfTrue="1">
      <formula>-IF($AB$23&lt;0.02,TRUE)</formula>
    </cfRule>
    <cfRule type="expression" dxfId="1300" priority="28" stopIfTrue="1">
      <formula>-IF($AB$23&gt;3,TRUE)</formula>
    </cfRule>
  </conditionalFormatting>
  <conditionalFormatting sqref="R24">
    <cfRule type="expression" dxfId="1299" priority="29" stopIfTrue="1">
      <formula>-IF($AB$24&lt;0.02,TRUE)</formula>
    </cfRule>
    <cfRule type="expression" dxfId="1298" priority="30" stopIfTrue="1">
      <formula>-IF($AB$24&gt;3,TRUE)</formula>
    </cfRule>
  </conditionalFormatting>
  <conditionalFormatting sqref="R25">
    <cfRule type="expression" dxfId="1297" priority="31" stopIfTrue="1">
      <formula>-IF($AB$25&lt;0.02,TRUE)</formula>
    </cfRule>
    <cfRule type="expression" dxfId="1296" priority="32" stopIfTrue="1">
      <formula>-IF($AB$25&gt;3,TRUE)</formula>
    </cfRule>
  </conditionalFormatting>
  <conditionalFormatting sqref="R26">
    <cfRule type="expression" dxfId="1295" priority="33" stopIfTrue="1">
      <formula>-IF($AB$26&lt;0.02,TRUE)</formula>
    </cfRule>
    <cfRule type="expression" dxfId="1294" priority="34" stopIfTrue="1">
      <formula>-IF($AB$26&gt;3,TRUE)</formula>
    </cfRule>
  </conditionalFormatting>
  <conditionalFormatting sqref="R27">
    <cfRule type="expression" dxfId="1293" priority="35" stopIfTrue="1">
      <formula>-IF($AB$27&lt;0.02,TRUE)</formula>
    </cfRule>
    <cfRule type="expression" dxfId="1292" priority="36" stopIfTrue="1">
      <formula>-IF($AB$27&gt;3,TRUE)</formula>
    </cfRule>
  </conditionalFormatting>
  <conditionalFormatting sqref="R8">
    <cfRule type="expression" dxfId="1291" priority="37" stopIfTrue="1">
      <formula>-IF($AB$8&lt;0.02,TRUE)</formula>
    </cfRule>
    <cfRule type="expression" dxfId="1290" priority="38" stopIfTrue="1">
      <formula>-IF($AB$8&gt;3,TRUE)</formula>
    </cfRule>
  </conditionalFormatting>
  <conditionalFormatting sqref="R9">
    <cfRule type="expression" dxfId="1289" priority="39" stopIfTrue="1">
      <formula>-IF($AB$9&lt;0.02,TRUE)</formula>
    </cfRule>
    <cfRule type="expression" dxfId="1288" priority="40" stopIfTrue="1">
      <formula>-IF($AB$9&gt;3,TRUE)</formula>
    </cfRule>
  </conditionalFormatting>
  <conditionalFormatting sqref="R28">
    <cfRule type="expression" dxfId="1287" priority="41" stopIfTrue="1">
      <formula>-IF($AB$28&lt;0.02,TRUE)</formula>
    </cfRule>
    <cfRule type="expression" dxfId="1286" priority="42" stopIfTrue="1">
      <formula>-IF($AB$28&gt;3,TRUE)</formula>
    </cfRule>
  </conditionalFormatting>
  <conditionalFormatting sqref="R29">
    <cfRule type="expression" dxfId="1285" priority="43" stopIfTrue="1">
      <formula>-IF($AB$29&lt;0.02,TRUE)</formula>
    </cfRule>
    <cfRule type="expression" dxfId="1284" priority="44" stopIfTrue="1">
      <formula>-IF($AB$29&gt;3,TRUE)</formula>
    </cfRule>
  </conditionalFormatting>
  <conditionalFormatting sqref="R30">
    <cfRule type="expression" dxfId="1283" priority="45" stopIfTrue="1">
      <formula>-IF($AB$30&lt;0.02,TRUE)</formula>
    </cfRule>
    <cfRule type="expression" dxfId="1282" priority="46" stopIfTrue="1">
      <formula>-IF($AB$30&gt;3,TRUE)</formula>
    </cfRule>
  </conditionalFormatting>
  <conditionalFormatting sqref="R31">
    <cfRule type="expression" dxfId="1281" priority="47" stopIfTrue="1">
      <formula>-IF($AB$31&lt;0.02,TRUE)</formula>
    </cfRule>
    <cfRule type="expression" dxfId="1280" priority="48" stopIfTrue="1">
      <formula>-IF($AB$31&gt;3,TRUE)</formula>
    </cfRule>
  </conditionalFormatting>
  <conditionalFormatting sqref="R32">
    <cfRule type="expression" dxfId="1279" priority="49" stopIfTrue="1">
      <formula>-IF($AB$32&lt;0.02,TRUE)</formula>
    </cfRule>
    <cfRule type="expression" dxfId="1278" priority="50" stopIfTrue="1">
      <formula>-IF($AB$32&gt;3,TRUE)</formula>
    </cfRule>
  </conditionalFormatting>
  <conditionalFormatting sqref="R33">
    <cfRule type="expression" dxfId="1277" priority="51" stopIfTrue="1">
      <formula>IF($AB$33&lt;0.02,TRUE)</formula>
    </cfRule>
    <cfRule type="expression" dxfId="1276" priority="52" stopIfTrue="1">
      <formula>IF($AB$33&gt;3,TRUE)</formula>
    </cfRule>
  </conditionalFormatting>
  <conditionalFormatting sqref="R34">
    <cfRule type="expression" dxfId="1275" priority="53" stopIfTrue="1">
      <formula>IF($AB$34&lt;0.02,TRUE)</formula>
    </cfRule>
    <cfRule type="expression" dxfId="1274" priority="54" stopIfTrue="1">
      <formula>IF($AB$34&gt;3,TRUE)</formula>
    </cfRule>
  </conditionalFormatting>
  <conditionalFormatting sqref="R35">
    <cfRule type="expression" dxfId="1273" priority="55" stopIfTrue="1">
      <formula>IF($AB$35&lt;0.02,TRUE)</formula>
    </cfRule>
    <cfRule type="expression" dxfId="1272" priority="56" stopIfTrue="1">
      <formula>IF($AB$35&gt;3,TRUE)</formula>
    </cfRule>
  </conditionalFormatting>
  <conditionalFormatting sqref="R36">
    <cfRule type="expression" dxfId="1271" priority="57" stopIfTrue="1">
      <formula>IF($AB$36&lt;0.02,TRUE)</formula>
    </cfRule>
    <cfRule type="expression" dxfId="1270" priority="58" stopIfTrue="1">
      <formula>IF($AB$36&gt;3,TRUE)</formula>
    </cfRule>
  </conditionalFormatting>
  <conditionalFormatting sqref="R37">
    <cfRule type="expression" dxfId="1269" priority="59" stopIfTrue="1">
      <formula>IF($AB$37&lt;0.02,TRUE)</formula>
    </cfRule>
    <cfRule type="expression" dxfId="1268" priority="60" stopIfTrue="1">
      <formula>IF($AB$37&gt;3,TRUE)</formula>
    </cfRule>
  </conditionalFormatting>
  <conditionalFormatting sqref="R38">
    <cfRule type="expression" dxfId="1267" priority="61" stopIfTrue="1">
      <formula>IF($AB$38&lt;0.02,TRUE)</formula>
    </cfRule>
    <cfRule type="expression" dxfId="1266" priority="62" stopIfTrue="1">
      <formula>IF($AB$38&gt;3,TRUE)</formula>
    </cfRule>
  </conditionalFormatting>
  <conditionalFormatting sqref="R39">
    <cfRule type="expression" dxfId="1265" priority="63" stopIfTrue="1">
      <formula>IF($AB$39&lt;0.02,TRUE)</formula>
    </cfRule>
    <cfRule type="expression" dxfId="1264" priority="64" stopIfTrue="1">
      <formula>IF($AB$39&gt;3,TRUE)</formula>
    </cfRule>
  </conditionalFormatting>
  <conditionalFormatting sqref="R40">
    <cfRule type="expression" dxfId="1263" priority="65" stopIfTrue="1">
      <formula>IF($AB$40&lt;0.02,TRUE)</formula>
    </cfRule>
    <cfRule type="expression" dxfId="1262" priority="66" stopIfTrue="1">
      <formula>IF($AB$40&gt;3,TRUE)</formula>
    </cfRule>
  </conditionalFormatting>
  <conditionalFormatting sqref="R41">
    <cfRule type="expression" dxfId="1261" priority="67" stopIfTrue="1">
      <formula>IF($AB$41&lt;0.02,TRUE)</formula>
    </cfRule>
    <cfRule type="expression" dxfId="1260" priority="68" stopIfTrue="1">
      <formula>IF($AB$41&gt;3,TRUE)</formula>
    </cfRule>
  </conditionalFormatting>
  <conditionalFormatting sqref="R42">
    <cfRule type="expression" dxfId="1259" priority="69" stopIfTrue="1">
      <formula>IF($AB$42&lt;0.02,TRUE)</formula>
    </cfRule>
    <cfRule type="expression" dxfId="1258" priority="70" stopIfTrue="1">
      <formula>IF($AB$42&gt;3,TRUE)</formula>
    </cfRule>
  </conditionalFormatting>
  <conditionalFormatting sqref="R43">
    <cfRule type="expression" dxfId="1257" priority="71" stopIfTrue="1">
      <formula>IF($AB$43&lt;0.02,TRUE)</formula>
    </cfRule>
    <cfRule type="expression" dxfId="1256" priority="72" stopIfTrue="1">
      <formula>IF($AB$43&gt;3,TRUE)</formula>
    </cfRule>
  </conditionalFormatting>
  <conditionalFormatting sqref="R44">
    <cfRule type="expression" dxfId="1255" priority="73" stopIfTrue="1">
      <formula>IF($AB$44&lt;0.02,TRUE)</formula>
    </cfRule>
    <cfRule type="expression" dxfId="1254" priority="74" stopIfTrue="1">
      <formula>IF($AB$44&gt;3,TRUE)</formula>
    </cfRule>
  </conditionalFormatting>
  <conditionalFormatting sqref="R45">
    <cfRule type="expression" dxfId="1253" priority="75" stopIfTrue="1">
      <formula>IF($AB$45&lt;0.02,TRUE)</formula>
    </cfRule>
    <cfRule type="expression" dxfId="1252" priority="76" stopIfTrue="1">
      <formula>IF($AB$45&gt;3,TRUE)</formula>
    </cfRule>
  </conditionalFormatting>
  <conditionalFormatting sqref="R46">
    <cfRule type="expression" dxfId="1251" priority="77" stopIfTrue="1">
      <formula>IF($AB$46&lt;0.02,TRUE)</formula>
    </cfRule>
    <cfRule type="expression" dxfId="1250" priority="78" stopIfTrue="1">
      <formula>IF($AB$46&gt;3,TRUE)</formula>
    </cfRule>
  </conditionalFormatting>
  <conditionalFormatting sqref="R47">
    <cfRule type="expression" dxfId="1249" priority="79" stopIfTrue="1">
      <formula>IF($AB$47&lt;0.02,TRUE)</formula>
    </cfRule>
    <cfRule type="expression" dxfId="1248" priority="80" stopIfTrue="1">
      <formula>IF($AB$47&gt;3,TRUE)</formula>
    </cfRule>
  </conditionalFormatting>
  <conditionalFormatting sqref="R48">
    <cfRule type="expression" dxfId="1247" priority="81" stopIfTrue="1">
      <formula>IF($AB$48&lt;0.02,TRUE)</formula>
    </cfRule>
    <cfRule type="expression" dxfId="1246" priority="82" stopIfTrue="1">
      <formula>IF($AB$48&gt;3,TRUE)</formula>
    </cfRule>
  </conditionalFormatting>
  <conditionalFormatting sqref="R49">
    <cfRule type="expression" dxfId="1245" priority="83" stopIfTrue="1">
      <formula>IF($AB$49&lt;0.02,TRUE)</formula>
    </cfRule>
    <cfRule type="expression" dxfId="1244" priority="84" stopIfTrue="1">
      <formula>IF($AB$49&gt;3,TRUE)</formula>
    </cfRule>
  </conditionalFormatting>
  <conditionalFormatting sqref="R50">
    <cfRule type="expression" dxfId="1243" priority="85" stopIfTrue="1">
      <formula>IF($AB$50&lt;0.02,TRUE)</formula>
    </cfRule>
    <cfRule type="expression" dxfId="1242" priority="86" stopIfTrue="1">
      <formula>IF($AB$50&gt;3,TRUE)</formula>
    </cfRule>
  </conditionalFormatting>
  <conditionalFormatting sqref="R51">
    <cfRule type="expression" dxfId="1241" priority="87" stopIfTrue="1">
      <formula>IF($AB$51&lt;0.02,TRUE)</formula>
    </cfRule>
    <cfRule type="expression" dxfId="1240" priority="88" stopIfTrue="1">
      <formula>IF($AB$51&gt;3,TRUE)</formula>
    </cfRule>
  </conditionalFormatting>
  <conditionalFormatting sqref="R52">
    <cfRule type="expression" dxfId="1239" priority="89" stopIfTrue="1">
      <formula>IF($AB$52&lt;0.02,TRUE)</formula>
    </cfRule>
    <cfRule type="expression" dxfId="1238" priority="90" stopIfTrue="1">
      <formula>IF($AB$52&gt;3,TRUE)</formula>
    </cfRule>
  </conditionalFormatting>
  <conditionalFormatting sqref="R53">
    <cfRule type="expression" dxfId="1237" priority="91" stopIfTrue="1">
      <formula>IF($AB$53&lt;0.02,TRUE)</formula>
    </cfRule>
    <cfRule type="expression" dxfId="1236" priority="92" stopIfTrue="1">
      <formula>IF($AB$53&gt;3,TRUE)</formula>
    </cfRule>
  </conditionalFormatting>
  <conditionalFormatting sqref="R54">
    <cfRule type="expression" dxfId="1235" priority="93" stopIfTrue="1">
      <formula>IF($AB$54&lt;0.02,TRUE)</formula>
    </cfRule>
    <cfRule type="expression" dxfId="1234" priority="94" stopIfTrue="1">
      <formula>IF($AB$54&gt;3,TRUE)</formula>
    </cfRule>
  </conditionalFormatting>
  <conditionalFormatting sqref="R55">
    <cfRule type="expression" dxfId="1233" priority="95" stopIfTrue="1">
      <formula>IF($AB$55&lt;0.02,TRUE)</formula>
    </cfRule>
    <cfRule type="expression" dxfId="1232" priority="96" stopIfTrue="1">
      <formula>IF($AB$55&gt;3,TRUE)</formula>
    </cfRule>
  </conditionalFormatting>
  <conditionalFormatting sqref="R56">
    <cfRule type="expression" dxfId="1231" priority="97" stopIfTrue="1">
      <formula>IF($AB$56&lt;0.02,TRUE)</formula>
    </cfRule>
    <cfRule type="expression" dxfId="1230" priority="98" stopIfTrue="1">
      <formula>IF($AB$56&gt;3,TRUE)</formula>
    </cfRule>
  </conditionalFormatting>
  <conditionalFormatting sqref="R57">
    <cfRule type="expression" dxfId="1229" priority="99" stopIfTrue="1">
      <formula>IF($AB$57&lt;0.02,TRUE)</formula>
    </cfRule>
    <cfRule type="expression" dxfId="1228" priority="100" stopIfTrue="1">
      <formula>IF($AB$57&gt;3,TRUE)</formula>
    </cfRule>
  </conditionalFormatting>
  <conditionalFormatting sqref="R58">
    <cfRule type="expression" dxfId="1227" priority="101" stopIfTrue="1">
      <formula>IF($AB$58&lt;0.02,TRUE)</formula>
    </cfRule>
    <cfRule type="expression" dxfId="1226" priority="102" stopIfTrue="1">
      <formula>IF($AB$58&gt;3,TRUE)</formula>
    </cfRule>
  </conditionalFormatting>
  <conditionalFormatting sqref="R59">
    <cfRule type="expression" dxfId="1225" priority="103" stopIfTrue="1">
      <formula>IF($AB$59&lt;0.02,TRUE)</formula>
    </cfRule>
    <cfRule type="expression" dxfId="1224" priority="104" stopIfTrue="1">
      <formula>IF($AB$59&gt;3,TRUE)</formula>
    </cfRule>
  </conditionalFormatting>
  <conditionalFormatting sqref="R60">
    <cfRule type="expression" dxfId="1223" priority="105" stopIfTrue="1">
      <formula>IF($AB$60&lt;0.02,TRUE)</formula>
    </cfRule>
    <cfRule type="expression" dxfId="1222" priority="106" stopIfTrue="1">
      <formula>IF($AB$60&gt;3,TRUE)</formula>
    </cfRule>
  </conditionalFormatting>
  <conditionalFormatting sqref="R61">
    <cfRule type="expression" dxfId="1221" priority="107" stopIfTrue="1">
      <formula>IF($AB$61&lt;0.02,TRUE)</formula>
    </cfRule>
    <cfRule type="expression" dxfId="1220" priority="108" stopIfTrue="1">
      <formula>IF($AB$61&gt;3,TRUE)</formula>
    </cfRule>
  </conditionalFormatting>
  <conditionalFormatting sqref="R62">
    <cfRule type="expression" dxfId="1219" priority="109" stopIfTrue="1">
      <formula>IF($AB$62&lt;0.02,TRUE)</formula>
    </cfRule>
    <cfRule type="expression" dxfId="1218" priority="110" stopIfTrue="1">
      <formula>IF($AB$62&gt;3,TRUE)</formula>
    </cfRule>
  </conditionalFormatting>
  <conditionalFormatting sqref="R63">
    <cfRule type="expression" dxfId="1217" priority="111" stopIfTrue="1">
      <formula>IF($AB$63&lt;0.02,TRUE)</formula>
    </cfRule>
    <cfRule type="expression" dxfId="1216" priority="112" stopIfTrue="1">
      <formula>IF($AB$63&gt;3,TRUE)</formula>
    </cfRule>
  </conditionalFormatting>
  <conditionalFormatting sqref="R64">
    <cfRule type="expression" dxfId="1215" priority="113" stopIfTrue="1">
      <formula>IF($AB$64&lt;0.02,TRUE)</formula>
    </cfRule>
    <cfRule type="expression" dxfId="1214" priority="114" stopIfTrue="1">
      <formula>IF($AB$64&gt;3,TRUE)</formula>
    </cfRule>
  </conditionalFormatting>
  <conditionalFormatting sqref="R65">
    <cfRule type="expression" dxfId="1213" priority="115" stopIfTrue="1">
      <formula>IF($AB$65&lt;0.02,TRUE)</formula>
    </cfRule>
    <cfRule type="expression" dxfId="1212" priority="116" stopIfTrue="1">
      <formula>IF($AB$65&gt;3,TRUE)</formula>
    </cfRule>
  </conditionalFormatting>
  <conditionalFormatting sqref="R66">
    <cfRule type="expression" dxfId="1211" priority="117" stopIfTrue="1">
      <formula>IF($AB$66&lt;0.02,TRUE)</formula>
    </cfRule>
    <cfRule type="expression" dxfId="1210" priority="118" stopIfTrue="1">
      <formula>IF($AB$66&gt;3,TRUE)</formula>
    </cfRule>
  </conditionalFormatting>
  <conditionalFormatting sqref="R67">
    <cfRule type="expression" dxfId="1209" priority="119" stopIfTrue="1">
      <formula>IF($AB$67&lt;0.02,TRUE)</formula>
    </cfRule>
    <cfRule type="expression" dxfId="1208" priority="120" stopIfTrue="1">
      <formula>IF($AB$67&gt;3,TRUE)</formula>
    </cfRule>
  </conditionalFormatting>
  <conditionalFormatting sqref="R68">
    <cfRule type="expression" dxfId="1207" priority="121" stopIfTrue="1">
      <formula>IF($AB$68&lt;0.02,TRUE)</formula>
    </cfRule>
    <cfRule type="expression" dxfId="1206" priority="122" stopIfTrue="1">
      <formula>IF($AB$68&gt;3,TRUE)</formula>
    </cfRule>
  </conditionalFormatting>
  <conditionalFormatting sqref="R69">
    <cfRule type="expression" dxfId="1205" priority="123" stopIfTrue="1">
      <formula>IF($AB$69&lt;0.02,TRUE)</formula>
    </cfRule>
    <cfRule type="expression" dxfId="1204" priority="124" stopIfTrue="1">
      <formula>IF($AB$69&gt;3,TRUE)</formula>
    </cfRule>
  </conditionalFormatting>
  <conditionalFormatting sqref="R70">
    <cfRule type="expression" dxfId="1203" priority="125" stopIfTrue="1">
      <formula>IF($AB$70&lt;0.02,TRUE)</formula>
    </cfRule>
    <cfRule type="expression" dxfId="1202" priority="126" stopIfTrue="1">
      <formula>IF($AB$70&gt;3,TRUE)</formula>
    </cfRule>
  </conditionalFormatting>
  <conditionalFormatting sqref="R71">
    <cfRule type="expression" dxfId="1201" priority="127" stopIfTrue="1">
      <formula>IF($AB$71&lt;0.02,TRUE)</formula>
    </cfRule>
    <cfRule type="expression" dxfId="1200" priority="128" stopIfTrue="1">
      <formula>IF($AB$71&gt;3,TRUE)</formula>
    </cfRule>
  </conditionalFormatting>
  <conditionalFormatting sqref="R72">
    <cfRule type="expression" dxfId="1199" priority="129" stopIfTrue="1">
      <formula>IF($AB$72&lt;0.02,TRUE)</formula>
    </cfRule>
    <cfRule type="expression" dxfId="1198" priority="130" stopIfTrue="1">
      <formula>IF($AB$72&gt;3,TRUE)</formula>
    </cfRule>
  </conditionalFormatting>
  <conditionalFormatting sqref="R73">
    <cfRule type="expression" dxfId="1197" priority="131" stopIfTrue="1">
      <formula>IF($AB$73&lt;0.02,TRUE)</formula>
    </cfRule>
    <cfRule type="expression" dxfId="1196" priority="132" stopIfTrue="1">
      <formula>IF($AB$73&gt;3,TRUE)</formula>
    </cfRule>
  </conditionalFormatting>
  <conditionalFormatting sqref="R74">
    <cfRule type="expression" dxfId="1195" priority="133" stopIfTrue="1">
      <formula>IF($AB$27&lt;0.02,TRUE)</formula>
    </cfRule>
    <cfRule type="expression" dxfId="1194" priority="134" stopIfTrue="1">
      <formula>IF($AB$74&gt;3,TRUE)</formula>
    </cfRule>
  </conditionalFormatting>
  <conditionalFormatting sqref="R75">
    <cfRule type="expression" dxfId="1193" priority="135" stopIfTrue="1">
      <formula>IF($AB$75&lt;0.02,TRUE)</formula>
    </cfRule>
    <cfRule type="expression" dxfId="1192" priority="136" stopIfTrue="1">
      <formula>IF($AB$75&gt;3,TRUE)</formula>
    </cfRule>
  </conditionalFormatting>
  <conditionalFormatting sqref="R76">
    <cfRule type="expression" dxfId="1191" priority="137" stopIfTrue="1">
      <formula>IF($AB$76&lt;0.02,TRUE)</formula>
    </cfRule>
    <cfRule type="expression" dxfId="1190" priority="138" stopIfTrue="1">
      <formula>IF($AB$76&gt;3,TRUE)</formula>
    </cfRule>
  </conditionalFormatting>
  <conditionalFormatting sqref="R77">
    <cfRule type="expression" dxfId="1189" priority="139" stopIfTrue="1">
      <formula>IF($AB$77&lt;0.02,TRUE)</formula>
    </cfRule>
    <cfRule type="expression" dxfId="1188" priority="140" stopIfTrue="1">
      <formula>IF($AB$77&gt;3,TRUE)</formula>
    </cfRule>
  </conditionalFormatting>
  <conditionalFormatting sqref="R78">
    <cfRule type="expression" dxfId="1187" priority="141" stopIfTrue="1">
      <formula>IF($AB$78&lt;0.02,TRUE)</formula>
    </cfRule>
    <cfRule type="expression" dxfId="1186" priority="142" stopIfTrue="1">
      <formula>IF($AB$78&gt;3,TRUE)</formula>
    </cfRule>
  </conditionalFormatting>
  <conditionalFormatting sqref="R79">
    <cfRule type="expression" dxfId="1185" priority="143" stopIfTrue="1">
      <formula>IF($AB$79&lt;0.02,TRUE)</formula>
    </cfRule>
    <cfRule type="expression" dxfId="1184" priority="144" stopIfTrue="1">
      <formula>IF($AB$79&gt;3,TRUE)</formula>
    </cfRule>
  </conditionalFormatting>
  <conditionalFormatting sqref="R80">
    <cfRule type="expression" dxfId="1183" priority="145" stopIfTrue="1">
      <formula>IF($AB$80&lt;0.02,TRUE)</formula>
    </cfRule>
    <cfRule type="expression" dxfId="1182" priority="146" stopIfTrue="1">
      <formula>IF($AB$80&gt;3,TRUE)</formula>
    </cfRule>
  </conditionalFormatting>
  <conditionalFormatting sqref="R81">
    <cfRule type="expression" dxfId="1181" priority="147" stopIfTrue="1">
      <formula>IF($AB$81&lt;0.02,TRUE)</formula>
    </cfRule>
    <cfRule type="expression" dxfId="1180" priority="148" stopIfTrue="1">
      <formula>IF($AB$81&gt;3,TRUE)</formula>
    </cfRule>
  </conditionalFormatting>
  <conditionalFormatting sqref="R82">
    <cfRule type="expression" dxfId="1179" priority="149" stopIfTrue="1">
      <formula>IF($AB$82&lt;0.02,TRUE)</formula>
    </cfRule>
    <cfRule type="expression" dxfId="1178" priority="150" stopIfTrue="1">
      <formula>IF($AB$82&gt;3,TRUE)</formula>
    </cfRule>
  </conditionalFormatting>
  <conditionalFormatting sqref="R83">
    <cfRule type="expression" dxfId="1177" priority="151" stopIfTrue="1">
      <formula>IF($AB$83&lt;0.02,TRUE)</formula>
    </cfRule>
    <cfRule type="expression" dxfId="1176" priority="152" stopIfTrue="1">
      <formula>IF($AB$83&gt;3,TRUE)</formula>
    </cfRule>
  </conditionalFormatting>
  <conditionalFormatting sqref="R84">
    <cfRule type="expression" dxfId="1175" priority="153" stopIfTrue="1">
      <formula>IF($AB$84&lt;0.02,TRUE)</formula>
    </cfRule>
    <cfRule type="expression" dxfId="1174" priority="154" stopIfTrue="1">
      <formula>IF($AB$84&gt;3,TRUE)</formula>
    </cfRule>
  </conditionalFormatting>
  <conditionalFormatting sqref="R85">
    <cfRule type="expression" dxfId="1173" priority="155" stopIfTrue="1">
      <formula>IF($AB$85&lt;0.02,TRUE)</formula>
    </cfRule>
    <cfRule type="expression" dxfId="1172" priority="156" stopIfTrue="1">
      <formula>IF($AB$85&gt;3,TRUE)</formula>
    </cfRule>
  </conditionalFormatting>
  <conditionalFormatting sqref="R86">
    <cfRule type="expression" dxfId="1171" priority="157" stopIfTrue="1">
      <formula>IF($AB$86&lt;0.02,TRUE)</formula>
    </cfRule>
    <cfRule type="expression" dxfId="1170" priority="158" stopIfTrue="1">
      <formula>IF($AB$86&gt;3,TRUE)</formula>
    </cfRule>
  </conditionalFormatting>
  <conditionalFormatting sqref="R87">
    <cfRule type="expression" dxfId="1169" priority="159" stopIfTrue="1">
      <formula>IF($AB$87&lt;0.02,TRUE)</formula>
    </cfRule>
    <cfRule type="expression" dxfId="1168" priority="160" stopIfTrue="1">
      <formula>IF($AB$87&gt;3,TRUE)</formula>
    </cfRule>
  </conditionalFormatting>
  <conditionalFormatting sqref="R88">
    <cfRule type="expression" dxfId="1167" priority="161" stopIfTrue="1">
      <formula>IF($AB$88&lt;0.02,TRUE)</formula>
    </cfRule>
    <cfRule type="expression" dxfId="1166" priority="162" stopIfTrue="1">
      <formula>IF($AB$88&gt;3,TRUE)</formula>
    </cfRule>
  </conditionalFormatting>
  <conditionalFormatting sqref="R89">
    <cfRule type="expression" dxfId="1165" priority="163" stopIfTrue="1">
      <formula>IF($AB$89&lt;0.02,TRUE)</formula>
    </cfRule>
    <cfRule type="expression" dxfId="1164" priority="164" stopIfTrue="1">
      <formula>IF($AB$89&gt;3,TRUE)</formula>
    </cfRule>
  </conditionalFormatting>
  <conditionalFormatting sqref="R90">
    <cfRule type="expression" dxfId="1163" priority="165" stopIfTrue="1">
      <formula>IF($AB$90&lt;0.02,TRUE)</formula>
    </cfRule>
    <cfRule type="expression" dxfId="1162" priority="166" stopIfTrue="1">
      <formula>IF($AB$90&gt;3,TRUE)</formula>
    </cfRule>
  </conditionalFormatting>
  <dataValidations count="2">
    <dataValidation type="whole" operator="equal" allowBlank="1" showInputMessage="1" showErrorMessage="1" sqref="H8:H90">
      <formula1>5745747</formula1>
    </dataValidation>
    <dataValidation operator="equal" allowBlank="1" showInputMessage="1" showErrorMessage="1" sqref="N8:N90 Q8:Q90 K8:K90 T8:W90"/>
  </dataValidations>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10.xml><?xml version="1.0" encoding="utf-8"?>
<worksheet xmlns="http://schemas.openxmlformats.org/spreadsheetml/2006/main" xmlns:r="http://schemas.openxmlformats.org/officeDocument/2006/relationships">
  <sheetPr codeName="Sheet10"/>
  <dimension ref="A1:AJ200"/>
  <sheetViews>
    <sheetView zoomScale="75" workbookViewId="0">
      <selection activeCell="AA8" sqref="AA8"/>
    </sheetView>
  </sheetViews>
  <sheetFormatPr defaultRowHeight="15.75" customHeight="1" zeroHeight="1"/>
  <cols>
    <col min="1" max="1" width="4" style="18" customWidth="1"/>
    <col min="2" max="2" width="30.28515625" style="115" customWidth="1"/>
    <col min="3" max="3" width="10.28515625" style="115" customWidth="1"/>
    <col min="4" max="4" width="16.42578125" style="115" customWidth="1"/>
    <col min="5" max="5" width="6.28515625" style="115" customWidth="1"/>
    <col min="6" max="6" width="8" style="115" customWidth="1"/>
    <col min="7" max="7" width="9.7109375" style="115" customWidth="1"/>
    <col min="8" max="8" width="6.85546875" style="115" customWidth="1"/>
    <col min="9" max="9" width="14.85546875" style="115" customWidth="1"/>
    <col min="10" max="10" width="7.5703125" style="115" hidden="1" customWidth="1"/>
    <col min="11" max="11" width="7.42578125" style="115" hidden="1" customWidth="1"/>
    <col min="12" max="12" width="14.85546875" style="115" customWidth="1"/>
    <col min="13" max="13" width="7.85546875" style="115" hidden="1" customWidth="1"/>
    <col min="14" max="14" width="5.85546875" style="115" hidden="1" customWidth="1"/>
    <col min="15" max="15" width="14.85546875" style="115" customWidth="1"/>
    <col min="16" max="16" width="7.42578125" style="115" hidden="1" customWidth="1"/>
    <col min="17" max="17" width="5.7109375" style="115" hidden="1" customWidth="1"/>
    <col min="18" max="18" width="14.85546875" style="115" customWidth="1"/>
    <col min="19" max="19" width="7.28515625" style="115" hidden="1" customWidth="1"/>
    <col min="20" max="20" width="5.85546875" style="115" hidden="1" customWidth="1"/>
    <col min="21" max="21" width="16.140625" style="115" customWidth="1"/>
    <col min="22" max="22" width="8" style="115" hidden="1" customWidth="1"/>
    <col min="23" max="23" width="5.85546875" style="115" hidden="1" customWidth="1"/>
    <col min="24" max="24" width="9.7109375" style="115" customWidth="1"/>
    <col min="25" max="26" width="9.42578125" style="115" customWidth="1"/>
    <col min="27" max="27" width="15" style="115" customWidth="1"/>
    <col min="28" max="28" width="9.140625" style="18" hidden="1" customWidth="1"/>
    <col min="29" max="36" width="9.140625" style="18"/>
    <col min="37" max="16384" width="9.140625" style="115"/>
  </cols>
  <sheetData>
    <row r="1" spans="1:36" s="18" customFormat="1" ht="15.75" customHeight="1"/>
    <row r="2" spans="1:36" s="18" customFormat="1" ht="15.75" customHeight="1">
      <c r="B2" s="30" t="str">
        <f ca="1">CONCATENATE('GENERAL GUIDELINES &amp; SITE INFO'!E27," - monthly returns of biomass and anti-parasitic usage")</f>
        <v>Scottish Seafarms Ltd - monthly returns of biomass and anti-parasitic usage</v>
      </c>
    </row>
    <row r="3" spans="1:36" s="18" customFormat="1" ht="15.75" customHeight="1">
      <c r="B3" s="41"/>
    </row>
    <row r="4" spans="1:36" s="18" customFormat="1" ht="15.75" customHeight="1">
      <c r="B4" s="30" t="str">
        <f ca="1">CONCATENATE("Please complete and return by ",'GENERAL GUIDELINES &amp; SITE INFO'!G32)</f>
        <v>Please complete and return by 15 July 2011;</v>
      </c>
    </row>
    <row r="5" spans="1:36" s="18" customFormat="1" ht="15.75" customHeight="1">
      <c r="B5" s="41"/>
      <c r="AA5" s="127" t="s">
        <v>176</v>
      </c>
    </row>
    <row r="6" spans="1:36" ht="27.75" customHeight="1">
      <c r="B6" s="269" t="s">
        <v>0</v>
      </c>
      <c r="C6" s="269" t="s">
        <v>1</v>
      </c>
      <c r="D6" s="269" t="s">
        <v>203</v>
      </c>
      <c r="E6" s="271" t="s">
        <v>56</v>
      </c>
      <c r="F6" s="258" t="s">
        <v>18</v>
      </c>
      <c r="G6" s="258" t="s">
        <v>208</v>
      </c>
      <c r="H6" s="258" t="s">
        <v>2</v>
      </c>
      <c r="I6" s="264" t="s">
        <v>199</v>
      </c>
      <c r="J6" s="265"/>
      <c r="K6" s="266"/>
      <c r="L6" s="266"/>
      <c r="M6" s="266"/>
      <c r="N6" s="266"/>
      <c r="O6" s="266"/>
      <c r="P6" s="266"/>
      <c r="Q6" s="266"/>
      <c r="R6" s="266"/>
      <c r="S6" s="266"/>
      <c r="T6" s="266"/>
      <c r="U6" s="267"/>
      <c r="V6" s="267"/>
      <c r="W6" s="268"/>
      <c r="X6" s="258" t="s">
        <v>60</v>
      </c>
      <c r="Y6" s="262" t="s">
        <v>57</v>
      </c>
      <c r="Z6" s="263"/>
      <c r="AA6" s="260" t="s">
        <v>177</v>
      </c>
    </row>
    <row r="7" spans="1:36" s="114" customFormat="1" ht="53.25" customHeight="1">
      <c r="A7" s="99"/>
      <c r="B7" s="270"/>
      <c r="C7" s="270"/>
      <c r="D7" s="270"/>
      <c r="E7" s="273"/>
      <c r="F7" s="270"/>
      <c r="G7" s="270"/>
      <c r="H7" s="270"/>
      <c r="I7" s="35" t="s">
        <v>186</v>
      </c>
      <c r="J7" s="31" t="s">
        <v>66</v>
      </c>
      <c r="K7" s="1" t="s">
        <v>3</v>
      </c>
      <c r="L7" s="1" t="s">
        <v>182</v>
      </c>
      <c r="M7" s="1" t="s">
        <v>67</v>
      </c>
      <c r="N7" s="1" t="s">
        <v>3</v>
      </c>
      <c r="O7" s="1" t="s">
        <v>184</v>
      </c>
      <c r="P7" s="1" t="s">
        <v>68</v>
      </c>
      <c r="Q7" s="1" t="s">
        <v>3</v>
      </c>
      <c r="R7" s="1" t="s">
        <v>163</v>
      </c>
      <c r="S7" s="36" t="s">
        <v>69</v>
      </c>
      <c r="T7" s="36" t="s">
        <v>3</v>
      </c>
      <c r="U7" s="1" t="s">
        <v>195</v>
      </c>
      <c r="V7" s="36" t="s">
        <v>196</v>
      </c>
      <c r="W7" s="36" t="s">
        <v>3</v>
      </c>
      <c r="X7" s="256"/>
      <c r="Y7" s="1" t="s">
        <v>58</v>
      </c>
      <c r="Z7" s="1" t="s">
        <v>59</v>
      </c>
      <c r="AA7" s="261"/>
      <c r="AB7" s="99"/>
      <c r="AC7" s="99"/>
      <c r="AD7" s="99"/>
      <c r="AE7" s="99"/>
      <c r="AF7" s="99"/>
      <c r="AG7" s="99"/>
      <c r="AH7" s="99"/>
      <c r="AI7" s="99"/>
      <c r="AJ7" s="99"/>
    </row>
    <row r="8" spans="1:36" ht="15.75" customHeight="1">
      <c r="B8" s="121" t="str">
        <f ca="1">IF(May!B8="","",May!B8)</f>
        <v>Bring Head</v>
      </c>
      <c r="C8" s="122" t="str">
        <f ca="1">IF(May!C8="","",May!C8)</f>
        <v>SCAP1</v>
      </c>
      <c r="D8" s="115" t="str">
        <f ca="1">IF(B8="","",May!D8)</f>
        <v>CAR/L/1015854</v>
      </c>
      <c r="E8" s="115" t="str">
        <f ca="1">IF(May!B8="","",May!E8)</f>
        <v>ORK</v>
      </c>
      <c r="F8" s="5">
        <v>644</v>
      </c>
      <c r="G8" s="115">
        <f ca="1">IF(B8="","",May!G8)</f>
        <v>968</v>
      </c>
      <c r="H8" s="34" t="str">
        <f t="shared" ref="H8:H13" si="0">IF((F8&gt;G8),((F8-G8)/G8),"")</f>
        <v/>
      </c>
      <c r="I8" s="126"/>
      <c r="J8" s="44">
        <f>I8*10</f>
        <v>0</v>
      </c>
      <c r="K8" s="44">
        <f ca="1">IF(B8="","",IF(May!K8="",June!J8,May!K8+June!J8))</f>
        <v>0</v>
      </c>
      <c r="L8" s="5"/>
      <c r="M8" s="44">
        <f ca="1">L8/2</f>
        <v>0</v>
      </c>
      <c r="N8" s="44">
        <f ca="1">IF(B8="","",IF(May!N8="",June!M8,May!N8+June!M8))</f>
        <v>0</v>
      </c>
      <c r="O8" s="5"/>
      <c r="P8" s="44">
        <f ca="1">O8</f>
        <v>0</v>
      </c>
      <c r="Q8" s="44">
        <f ca="1">IF(B8="","",IF(May!Q8="",June!P8,May!Q8+June!P8))</f>
        <v>0</v>
      </c>
      <c r="R8" s="5"/>
      <c r="S8" s="44">
        <f ca="1">R8/500</f>
        <v>0</v>
      </c>
      <c r="T8" s="44">
        <f ca="1">IF(B8="","",IF(May!T8="",June!S8,May!T8+June!S8))</f>
        <v>0</v>
      </c>
      <c r="U8" s="5"/>
      <c r="V8" s="44">
        <f ca="1">U8*10</f>
        <v>0</v>
      </c>
      <c r="W8" s="44">
        <f ca="1">IF(B8="","",IF(May!W8="",June!V8,May!W8+June!V8))</f>
        <v>0</v>
      </c>
      <c r="X8" s="5">
        <v>219325</v>
      </c>
      <c r="Y8" s="5">
        <v>587</v>
      </c>
      <c r="Z8" s="5">
        <v>1906</v>
      </c>
      <c r="AA8" s="5"/>
      <c r="AB8" s="18">
        <f>(R8/F8)/175</f>
        <v>0</v>
      </c>
    </row>
    <row r="9" spans="1:36" ht="15.75" customHeight="1">
      <c r="B9" s="121" t="str">
        <f ca="1">IF(May!B9="","",May!B9)</f>
        <v>Eday Sound</v>
      </c>
      <c r="C9" s="122" t="str">
        <f ca="1">IF(May!C9="","",May!C9)</f>
        <v>EDA1</v>
      </c>
      <c r="D9" s="115" t="str">
        <f ca="1">IF(B9="","",May!D9)</f>
        <v>CAR/L/1003956</v>
      </c>
      <c r="E9" s="115" t="str">
        <f ca="1">IF(May!B9="","",May!E9)</f>
        <v>ORK</v>
      </c>
      <c r="F9" s="5"/>
      <c r="G9" s="115">
        <f ca="1">IF(B9="","",May!G9)</f>
        <v>800</v>
      </c>
      <c r="H9" s="34" t="str">
        <f t="shared" si="0"/>
        <v/>
      </c>
      <c r="I9" s="126"/>
      <c r="J9" s="44">
        <f t="shared" ref="J9:J72" si="1">I9*10</f>
        <v>0</v>
      </c>
      <c r="K9" s="44">
        <f ca="1">IF(B9="","",IF(May!K9="",June!J9,May!K9+June!J9))</f>
        <v>0</v>
      </c>
      <c r="L9" s="5"/>
      <c r="M9" s="44">
        <f t="shared" ref="M9:M72" si="2">L9/2</f>
        <v>0</v>
      </c>
      <c r="N9" s="44">
        <f ca="1">IF(B9="","",IF(May!N9="",June!M9,May!N9+June!M9))</f>
        <v>0</v>
      </c>
      <c r="O9" s="5"/>
      <c r="P9" s="44">
        <f t="shared" ref="P9:P72" si="3">O9</f>
        <v>0</v>
      </c>
      <c r="Q9" s="44">
        <f ca="1">IF(B9="","",IF(May!Q9="",June!P9,May!Q9+June!P9))</f>
        <v>0</v>
      </c>
      <c r="R9" s="5"/>
      <c r="S9" s="44">
        <f t="shared" ref="S9:S72" si="4">R9/500</f>
        <v>0</v>
      </c>
      <c r="T9" s="44">
        <f ca="1">IF(B9="","",IF(May!T9="",June!S9,May!T9+June!S9))</f>
        <v>0</v>
      </c>
      <c r="U9" s="5"/>
      <c r="V9" s="44">
        <f t="shared" ref="V9:V72" si="5">U9*10</f>
        <v>0</v>
      </c>
      <c r="W9" s="44">
        <f ca="1">IF(B9="","",IF(May!W9="",June!V9,May!W9+June!V9))</f>
        <v>0</v>
      </c>
      <c r="X9" s="5"/>
      <c r="Y9" s="5"/>
      <c r="Z9" s="5"/>
      <c r="AA9" s="5"/>
      <c r="AB9" s="18" t="e">
        <f t="shared" ref="AB9:AB72" si="6">(R9/F9)/175</f>
        <v>#DIV/0!</v>
      </c>
    </row>
    <row r="10" spans="1:36" ht="15.75" customHeight="1">
      <c r="B10" s="121" t="str">
        <f ca="1">IF(May!B10="","",May!B10)</f>
        <v>Kirk Taing</v>
      </c>
      <c r="C10" s="122" t="str">
        <f ca="1">IF(May!C10="","",May!C10)</f>
        <v>MILL1</v>
      </c>
      <c r="D10" s="115" t="str">
        <f ca="1">IF(B10="","",May!D10)</f>
        <v>CAR/L/1003952</v>
      </c>
      <c r="E10" s="115" t="str">
        <f ca="1">IF(May!B10="","",May!E10)</f>
        <v>ORK</v>
      </c>
      <c r="F10" s="5"/>
      <c r="G10" s="115">
        <f ca="1">IF(B10="","",May!G10)</f>
        <v>800</v>
      </c>
      <c r="H10" s="34" t="str">
        <f t="shared" si="0"/>
        <v/>
      </c>
      <c r="I10" s="126"/>
      <c r="J10" s="44">
        <f t="shared" si="1"/>
        <v>0</v>
      </c>
      <c r="K10" s="44">
        <f ca="1">IF(B10="","",IF(May!K10="",June!J10,May!K10+June!J10))</f>
        <v>0</v>
      </c>
      <c r="L10" s="5"/>
      <c r="M10" s="44">
        <f t="shared" si="2"/>
        <v>0</v>
      </c>
      <c r="N10" s="44">
        <f ca="1">IF(B10="","",IF(May!N10="",June!M10,May!N10+June!M10))</f>
        <v>0</v>
      </c>
      <c r="O10" s="5"/>
      <c r="P10" s="44">
        <f t="shared" si="3"/>
        <v>0</v>
      </c>
      <c r="Q10" s="44">
        <f ca="1">IF(B10="","",IF(May!Q10="",June!P10,May!Q10+June!P10))</f>
        <v>0</v>
      </c>
      <c r="R10" s="5"/>
      <c r="S10" s="44">
        <f t="shared" si="4"/>
        <v>0</v>
      </c>
      <c r="T10" s="44">
        <f ca="1">IF(B10="","",IF(May!T10="",June!S10,May!T10+June!S10))</f>
        <v>0</v>
      </c>
      <c r="U10" s="5"/>
      <c r="V10" s="44">
        <f t="shared" si="5"/>
        <v>0</v>
      </c>
      <c r="W10" s="44">
        <f ca="1">IF(B10="","",IF(May!W10="",June!V10,May!W10+June!V10))</f>
        <v>0</v>
      </c>
      <c r="X10" s="5"/>
      <c r="Y10" s="5"/>
      <c r="Z10" s="5"/>
      <c r="AA10" s="5"/>
      <c r="AB10" s="18" t="e">
        <f t="shared" si="6"/>
        <v>#DIV/0!</v>
      </c>
    </row>
    <row r="11" spans="1:36" ht="15.75" customHeight="1">
      <c r="B11" s="121" t="str">
        <f ca="1">IF(May!B11="","",May!B11)</f>
        <v>Mill Bay, Stronsay</v>
      </c>
      <c r="C11" s="122" t="str">
        <f ca="1">IF(May!C11="","",May!C11)</f>
        <v>MIL1</v>
      </c>
      <c r="D11" s="115" t="str">
        <f ca="1">IF(B11="","",May!D11)</f>
        <v>CAR/L/1034607</v>
      </c>
      <c r="E11" s="115" t="str">
        <f ca="1">IF(May!B11="","",May!E11)</f>
        <v>ORK</v>
      </c>
      <c r="F11" s="5"/>
      <c r="G11" s="115">
        <f ca="1">IF(B11="","",May!G11)</f>
        <v>750</v>
      </c>
      <c r="H11" s="34" t="str">
        <f t="shared" si="0"/>
        <v/>
      </c>
      <c r="I11" s="126"/>
      <c r="J11" s="44">
        <f t="shared" si="1"/>
        <v>0</v>
      </c>
      <c r="K11" s="44">
        <f ca="1">IF(B11="","",IF(May!K11="",June!J11,May!K11+June!J11))</f>
        <v>0</v>
      </c>
      <c r="L11" s="5"/>
      <c r="M11" s="44">
        <f t="shared" si="2"/>
        <v>0</v>
      </c>
      <c r="N11" s="44">
        <f ca="1">IF(B11="","",IF(May!N11="",June!M11,May!N11+June!M11))</f>
        <v>0</v>
      </c>
      <c r="O11" s="5"/>
      <c r="P11" s="44">
        <f t="shared" si="3"/>
        <v>0</v>
      </c>
      <c r="Q11" s="44">
        <f ca="1">IF(B11="","",IF(May!Q11="",June!P11,May!Q11+June!P11))</f>
        <v>0</v>
      </c>
      <c r="R11" s="5"/>
      <c r="S11" s="44">
        <f t="shared" si="4"/>
        <v>0</v>
      </c>
      <c r="T11" s="44">
        <f ca="1">IF(B11="","",IF(May!T11="",June!S11,May!T11+June!S11))</f>
        <v>0</v>
      </c>
      <c r="U11" s="5"/>
      <c r="V11" s="44">
        <f t="shared" si="5"/>
        <v>0</v>
      </c>
      <c r="W11" s="44">
        <f ca="1">IF(B11="","",IF(May!W11="",June!V11,May!W11+June!V11))</f>
        <v>0</v>
      </c>
      <c r="X11" s="5"/>
      <c r="Y11" s="5"/>
      <c r="Z11" s="5"/>
      <c r="AA11" s="5"/>
      <c r="AB11" s="18" t="e">
        <f t="shared" si="6"/>
        <v>#DIV/0!</v>
      </c>
    </row>
    <row r="12" spans="1:36" ht="15.75" customHeight="1">
      <c r="B12" s="121" t="str">
        <f ca="1">IF(May!B12="","",May!B12)</f>
        <v>Puldrite Bay</v>
      </c>
      <c r="C12" s="122" t="str">
        <f ca="1">IF(May!C12="","",May!C12)</f>
        <v>PUL1</v>
      </c>
      <c r="D12" s="115" t="str">
        <f ca="1">IF(B12="","",May!D12)</f>
        <v>CAR/L/1003954</v>
      </c>
      <c r="E12" s="115" t="str">
        <f ca="1">IF(May!B12="","",May!E12)</f>
        <v>ORK</v>
      </c>
      <c r="F12" s="5">
        <v>0</v>
      </c>
      <c r="G12" s="115">
        <f ca="1">IF(B12="","",May!G12)</f>
        <v>980</v>
      </c>
      <c r="H12" s="34" t="str">
        <f t="shared" si="0"/>
        <v/>
      </c>
      <c r="I12" s="126"/>
      <c r="J12" s="44">
        <f t="shared" si="1"/>
        <v>0</v>
      </c>
      <c r="K12" s="44">
        <f ca="1">IF(B12="","",IF(May!K12="",June!J12,May!K12+June!J12))</f>
        <v>0</v>
      </c>
      <c r="L12" s="5"/>
      <c r="M12" s="44">
        <f t="shared" si="2"/>
        <v>0</v>
      </c>
      <c r="N12" s="44">
        <f ca="1">IF(B12="","",IF(May!N12="",June!M12,May!N12+June!M12))</f>
        <v>0</v>
      </c>
      <c r="O12" s="5"/>
      <c r="P12" s="44">
        <f t="shared" si="3"/>
        <v>0</v>
      </c>
      <c r="Q12" s="44">
        <f ca="1">IF(B12="","",IF(May!Q12="",June!P12,May!Q12+June!P12))</f>
        <v>0</v>
      </c>
      <c r="R12" s="5"/>
      <c r="S12" s="44">
        <f t="shared" si="4"/>
        <v>0</v>
      </c>
      <c r="T12" s="44">
        <f ca="1">IF(B12="","",IF(May!T12="",June!S12,May!T12+June!S12))</f>
        <v>0</v>
      </c>
      <c r="U12" s="5"/>
      <c r="V12" s="44">
        <f t="shared" si="5"/>
        <v>0</v>
      </c>
      <c r="W12" s="44">
        <f ca="1">IF(B12="","",IF(May!W12="",June!V12,May!W12+June!V12))</f>
        <v>0</v>
      </c>
      <c r="X12" s="5"/>
      <c r="Y12" s="5"/>
      <c r="Z12" s="5"/>
      <c r="AA12" s="5"/>
      <c r="AB12" s="18" t="e">
        <f t="shared" si="6"/>
        <v>#DIV/0!</v>
      </c>
    </row>
    <row r="13" spans="1:36" ht="15.75" customHeight="1">
      <c r="B13" s="121" t="str">
        <f ca="1">IF(May!B13="","",May!B13)</f>
        <v>Toy Ness</v>
      </c>
      <c r="C13" s="122" t="str">
        <f ca="1">IF(May!C13="","",May!C13)</f>
        <v>TOYN1</v>
      </c>
      <c r="D13" s="115" t="str">
        <f ca="1">IF(B13="","",May!D13)</f>
        <v>CAR/L/1015855</v>
      </c>
      <c r="E13" s="115" t="str">
        <f ca="1">IF(May!B13="","",May!E13)</f>
        <v>ORK</v>
      </c>
      <c r="F13" s="5">
        <v>485</v>
      </c>
      <c r="G13" s="115">
        <f ca="1">IF(B13="","",May!G13)</f>
        <v>650</v>
      </c>
      <c r="H13" s="34" t="str">
        <f t="shared" si="0"/>
        <v/>
      </c>
      <c r="I13" s="126"/>
      <c r="J13" s="44">
        <f t="shared" si="1"/>
        <v>0</v>
      </c>
      <c r="K13" s="44">
        <f ca="1">IF(B13="","",IF(May!K13="",June!J13,May!K13+June!J13))</f>
        <v>0</v>
      </c>
      <c r="L13" s="5"/>
      <c r="M13" s="44">
        <f t="shared" si="2"/>
        <v>0</v>
      </c>
      <c r="N13" s="44">
        <f ca="1">IF(B13="","",IF(May!N13="",June!M13,May!N13+June!M13))</f>
        <v>0</v>
      </c>
      <c r="O13" s="5"/>
      <c r="P13" s="44">
        <f t="shared" si="3"/>
        <v>0</v>
      </c>
      <c r="Q13" s="44">
        <f ca="1">IF(B13="","",IF(May!Q13="",June!P13,May!Q13+June!P13))</f>
        <v>0</v>
      </c>
      <c r="R13" s="5"/>
      <c r="S13" s="44">
        <f t="shared" si="4"/>
        <v>0</v>
      </c>
      <c r="T13" s="44">
        <f ca="1">IF(B13="","",IF(May!T13="",June!S13,May!T13+June!S13))</f>
        <v>0</v>
      </c>
      <c r="U13" s="5"/>
      <c r="V13" s="44">
        <f t="shared" si="5"/>
        <v>0</v>
      </c>
      <c r="W13" s="44">
        <f ca="1">IF(B13="","",IF(May!W13="",June!V13,May!W13+June!V13))</f>
        <v>0</v>
      </c>
      <c r="X13" s="5">
        <v>145425</v>
      </c>
      <c r="Y13" s="5">
        <v>378</v>
      </c>
      <c r="Z13" s="5">
        <v>1129</v>
      </c>
      <c r="AA13" s="5"/>
      <c r="AB13" s="18">
        <f t="shared" si="6"/>
        <v>0</v>
      </c>
    </row>
    <row r="14" spans="1:36" ht="15.75" customHeight="1">
      <c r="B14" s="121" t="str">
        <f ca="1">IF(May!B14="","",May!B14)</f>
        <v>Veantrow Bay</v>
      </c>
      <c r="C14" s="122" t="str">
        <f ca="1">IF(May!C14="","",May!C14)</f>
        <v>VEA1</v>
      </c>
      <c r="D14" s="115" t="str">
        <f ca="1">IF(B14="","",May!D14)</f>
        <v>CAR/L/1003931</v>
      </c>
      <c r="E14" s="115" t="str">
        <f ca="1">IF(May!B14="","",May!E14)</f>
        <v>ORK</v>
      </c>
      <c r="F14" s="5">
        <v>434</v>
      </c>
      <c r="G14" s="115">
        <f ca="1">IF(B14="","",May!G14)</f>
        <v>1264</v>
      </c>
      <c r="H14" s="34" t="str">
        <f t="shared" ref="H14:H28" si="7">IF((F14&gt;G14),((F14-G14)/G14),"")</f>
        <v/>
      </c>
      <c r="I14" s="126"/>
      <c r="J14" s="44">
        <f t="shared" si="1"/>
        <v>0</v>
      </c>
      <c r="K14" s="44">
        <f ca="1">IF(B14="","",IF(May!K14="",June!J14,May!K14+June!J14))</f>
        <v>0</v>
      </c>
      <c r="L14" s="5"/>
      <c r="M14" s="44">
        <f t="shared" si="2"/>
        <v>0</v>
      </c>
      <c r="N14" s="44">
        <f ca="1">IF(B14="","",IF(May!N14="",June!M14,May!N14+June!M14))</f>
        <v>0</v>
      </c>
      <c r="O14" s="5"/>
      <c r="P14" s="44">
        <f t="shared" si="3"/>
        <v>0</v>
      </c>
      <c r="Q14" s="44">
        <f ca="1">IF(B14="","",IF(May!Q14="",June!P14,May!Q14+June!P14))</f>
        <v>0</v>
      </c>
      <c r="R14" s="5"/>
      <c r="S14" s="44">
        <f t="shared" si="4"/>
        <v>0</v>
      </c>
      <c r="T14" s="44">
        <f ca="1">IF(B14="","",IF(May!T14="",June!S14,May!T14+June!S14))</f>
        <v>0</v>
      </c>
      <c r="U14" s="5"/>
      <c r="V14" s="44">
        <f t="shared" si="5"/>
        <v>0</v>
      </c>
      <c r="W14" s="44">
        <f ca="1">IF(B14="","",IF(May!W14="",June!V14,May!W14+June!V14))</f>
        <v>0</v>
      </c>
      <c r="X14" s="5">
        <v>141796</v>
      </c>
      <c r="Y14" s="5">
        <v>2638</v>
      </c>
      <c r="Z14" s="5">
        <v>1081</v>
      </c>
      <c r="AA14" s="5"/>
      <c r="AB14" s="18">
        <f t="shared" si="6"/>
        <v>0</v>
      </c>
    </row>
    <row r="15" spans="1:36" ht="15.75" customHeight="1">
      <c r="B15" s="121" t="str">
        <f ca="1">IF(May!B15="","",May!B15)</f>
        <v/>
      </c>
      <c r="C15" s="122" t="str">
        <f ca="1">IF(May!C15="","",May!C15)</f>
        <v/>
      </c>
      <c r="D15" s="115" t="str">
        <f ca="1">IF(B15="","",May!D15)</f>
        <v/>
      </c>
      <c r="E15" s="115" t="str">
        <f ca="1">IF(May!B15="","",May!E15)</f>
        <v/>
      </c>
      <c r="F15" s="5"/>
      <c r="G15" s="115" t="str">
        <f ca="1">IF(B15="","",May!G15)</f>
        <v/>
      </c>
      <c r="H15" s="34" t="str">
        <f t="shared" si="7"/>
        <v/>
      </c>
      <c r="I15" s="126"/>
      <c r="J15" s="44">
        <f t="shared" si="1"/>
        <v>0</v>
      </c>
      <c r="K15" s="44" t="str">
        <f ca="1">IF(B15="","",IF(May!K15="",June!J15,May!K15+June!J15))</f>
        <v/>
      </c>
      <c r="L15" s="5"/>
      <c r="M15" s="44">
        <f t="shared" si="2"/>
        <v>0</v>
      </c>
      <c r="N15" s="44" t="str">
        <f ca="1">IF(B15="","",IF(May!N15="",June!M15,May!N15+June!M15))</f>
        <v/>
      </c>
      <c r="O15" s="5"/>
      <c r="P15" s="44">
        <f t="shared" si="3"/>
        <v>0</v>
      </c>
      <c r="Q15" s="44" t="str">
        <f ca="1">IF(B15="","",IF(May!Q15="",June!P15,May!Q15+June!P15))</f>
        <v/>
      </c>
      <c r="R15" s="5"/>
      <c r="S15" s="44">
        <f t="shared" si="4"/>
        <v>0</v>
      </c>
      <c r="T15" s="44" t="str">
        <f ca="1">IF(B15="","",IF(May!T15="",June!S15,May!T15+June!S15))</f>
        <v/>
      </c>
      <c r="U15" s="5"/>
      <c r="V15" s="44">
        <f t="shared" si="5"/>
        <v>0</v>
      </c>
      <c r="W15" s="44" t="str">
        <f ca="1">IF(B15="","",IF(May!W15="",June!V15,May!W15+June!V15))</f>
        <v/>
      </c>
      <c r="X15" s="5"/>
      <c r="Y15" s="5"/>
      <c r="Z15" s="5"/>
      <c r="AA15" s="5"/>
      <c r="AB15" s="18" t="e">
        <f t="shared" si="6"/>
        <v>#DIV/0!</v>
      </c>
    </row>
    <row r="16" spans="1:36" ht="15.75" customHeight="1">
      <c r="B16" s="121" t="str">
        <f ca="1">IF(May!B16="","",May!B16)</f>
        <v/>
      </c>
      <c r="C16" s="122" t="str">
        <f ca="1">IF(May!C16="","",May!C16)</f>
        <v/>
      </c>
      <c r="D16" s="115" t="str">
        <f ca="1">IF(B16="","",May!D16)</f>
        <v/>
      </c>
      <c r="E16" s="115" t="str">
        <f ca="1">IF(May!B16="","",May!E16)</f>
        <v/>
      </c>
      <c r="F16" s="5"/>
      <c r="G16" s="115" t="str">
        <f ca="1">IF(B16="","",May!G16)</f>
        <v/>
      </c>
      <c r="H16" s="34" t="str">
        <f t="shared" si="7"/>
        <v/>
      </c>
      <c r="I16" s="126"/>
      <c r="J16" s="44">
        <f t="shared" si="1"/>
        <v>0</v>
      </c>
      <c r="K16" s="44" t="str">
        <f ca="1">IF(B16="","",IF(May!K16="",June!J16,May!K16+June!J16))</f>
        <v/>
      </c>
      <c r="L16" s="5"/>
      <c r="M16" s="44">
        <f t="shared" si="2"/>
        <v>0</v>
      </c>
      <c r="N16" s="44" t="str">
        <f ca="1">IF(B16="","",IF(May!N16="",June!M16,May!N16+June!M16))</f>
        <v/>
      </c>
      <c r="O16" s="5"/>
      <c r="P16" s="44">
        <f t="shared" si="3"/>
        <v>0</v>
      </c>
      <c r="Q16" s="44" t="str">
        <f ca="1">IF(B16="","",IF(May!Q16="",June!P16,May!Q16+June!P16))</f>
        <v/>
      </c>
      <c r="R16" s="5"/>
      <c r="S16" s="44">
        <f t="shared" si="4"/>
        <v>0</v>
      </c>
      <c r="T16" s="44" t="str">
        <f ca="1">IF(B16="","",IF(May!T16="",June!S16,May!T16+June!S16))</f>
        <v/>
      </c>
      <c r="U16" s="5"/>
      <c r="V16" s="44">
        <f t="shared" si="5"/>
        <v>0</v>
      </c>
      <c r="W16" s="44" t="str">
        <f ca="1">IF(B16="","",IF(May!W16="",June!V16,May!W16+June!V16))</f>
        <v/>
      </c>
      <c r="X16" s="5"/>
      <c r="Y16" s="5"/>
      <c r="Z16" s="5"/>
      <c r="AA16" s="5"/>
      <c r="AB16" s="18" t="e">
        <f t="shared" si="6"/>
        <v>#DIV/0!</v>
      </c>
    </row>
    <row r="17" spans="2:28" ht="15.75" customHeight="1">
      <c r="B17" s="121" t="str">
        <f ca="1">IF(May!B17="","",May!B17)</f>
        <v/>
      </c>
      <c r="C17" s="122" t="str">
        <f ca="1">IF(May!C17="","",May!C17)</f>
        <v/>
      </c>
      <c r="D17" s="115" t="str">
        <f ca="1">IF(B17="","",May!D17)</f>
        <v/>
      </c>
      <c r="E17" s="115" t="str">
        <f ca="1">IF(May!B17="","",May!E17)</f>
        <v/>
      </c>
      <c r="F17" s="5"/>
      <c r="G17" s="115" t="str">
        <f ca="1">IF(B17="","",May!G17)</f>
        <v/>
      </c>
      <c r="H17" s="34" t="str">
        <f t="shared" si="7"/>
        <v/>
      </c>
      <c r="I17" s="126"/>
      <c r="J17" s="44">
        <f t="shared" si="1"/>
        <v>0</v>
      </c>
      <c r="K17" s="44" t="str">
        <f ca="1">IF(B17="","",IF(May!K17="",June!J17,May!K17+June!J17))</f>
        <v/>
      </c>
      <c r="L17" s="5"/>
      <c r="M17" s="44">
        <f t="shared" si="2"/>
        <v>0</v>
      </c>
      <c r="N17" s="44" t="str">
        <f ca="1">IF(B17="","",IF(May!N17="",June!M17,May!N17+June!M17))</f>
        <v/>
      </c>
      <c r="O17" s="5"/>
      <c r="P17" s="44">
        <f t="shared" si="3"/>
        <v>0</v>
      </c>
      <c r="Q17" s="44" t="str">
        <f ca="1">IF(B17="","",IF(May!Q17="",June!P17,May!Q17+June!P17))</f>
        <v/>
      </c>
      <c r="R17" s="5"/>
      <c r="S17" s="44">
        <f t="shared" si="4"/>
        <v>0</v>
      </c>
      <c r="T17" s="44" t="str">
        <f ca="1">IF(B17="","",IF(May!T17="",June!S17,May!T17+June!S17))</f>
        <v/>
      </c>
      <c r="U17" s="5"/>
      <c r="V17" s="44">
        <f t="shared" si="5"/>
        <v>0</v>
      </c>
      <c r="W17" s="44" t="str">
        <f ca="1">IF(B17="","",IF(May!W17="",June!V17,May!W17+June!V17))</f>
        <v/>
      </c>
      <c r="X17" s="5"/>
      <c r="Y17" s="5"/>
      <c r="Z17" s="5"/>
      <c r="AA17" s="5"/>
      <c r="AB17" s="18" t="e">
        <f t="shared" si="6"/>
        <v>#DIV/0!</v>
      </c>
    </row>
    <row r="18" spans="2:28" ht="15.75" customHeight="1">
      <c r="B18" s="121" t="str">
        <f ca="1">IF(May!B18="","",May!B18)</f>
        <v/>
      </c>
      <c r="C18" s="122" t="str">
        <f ca="1">IF(May!C18="","",May!C18)</f>
        <v/>
      </c>
      <c r="D18" s="115" t="str">
        <f ca="1">IF(B18="","",May!D18)</f>
        <v/>
      </c>
      <c r="E18" s="115" t="str">
        <f ca="1">IF(May!B18="","",May!E18)</f>
        <v/>
      </c>
      <c r="F18" s="5"/>
      <c r="G18" s="115" t="str">
        <f ca="1">IF(B18="","",May!G18)</f>
        <v/>
      </c>
      <c r="H18" s="34" t="str">
        <f t="shared" si="7"/>
        <v/>
      </c>
      <c r="I18" s="126"/>
      <c r="J18" s="44">
        <f t="shared" si="1"/>
        <v>0</v>
      </c>
      <c r="K18" s="44" t="str">
        <f ca="1">IF(B18="","",IF(May!K18="",June!J18,May!K18+June!J18))</f>
        <v/>
      </c>
      <c r="L18" s="5"/>
      <c r="M18" s="44">
        <f t="shared" si="2"/>
        <v>0</v>
      </c>
      <c r="N18" s="44" t="str">
        <f ca="1">IF(B18="","",IF(May!N18="",June!M18,May!N18+June!M18))</f>
        <v/>
      </c>
      <c r="O18" s="5"/>
      <c r="P18" s="44">
        <f t="shared" si="3"/>
        <v>0</v>
      </c>
      <c r="Q18" s="44" t="str">
        <f ca="1">IF(B18="","",IF(May!Q18="",June!P18,May!Q18+June!P18))</f>
        <v/>
      </c>
      <c r="R18" s="5"/>
      <c r="S18" s="44">
        <f t="shared" si="4"/>
        <v>0</v>
      </c>
      <c r="T18" s="44" t="str">
        <f ca="1">IF(B18="","",IF(May!T18="",June!S18,May!T18+June!S18))</f>
        <v/>
      </c>
      <c r="U18" s="5"/>
      <c r="V18" s="44">
        <f t="shared" si="5"/>
        <v>0</v>
      </c>
      <c r="W18" s="44" t="str">
        <f ca="1">IF(B18="","",IF(May!W18="",June!V18,May!W18+June!V18))</f>
        <v/>
      </c>
      <c r="X18" s="5"/>
      <c r="Y18" s="5"/>
      <c r="Z18" s="5"/>
      <c r="AA18" s="5"/>
      <c r="AB18" s="18" t="e">
        <f t="shared" si="6"/>
        <v>#DIV/0!</v>
      </c>
    </row>
    <row r="19" spans="2:28" ht="15.75" customHeight="1">
      <c r="B19" s="121" t="str">
        <f ca="1">IF(May!B19="","",May!B19)</f>
        <v/>
      </c>
      <c r="C19" s="122" t="str">
        <f ca="1">IF(May!C19="","",May!C19)</f>
        <v/>
      </c>
      <c r="D19" s="115" t="str">
        <f ca="1">IF(B19="","",May!D19)</f>
        <v/>
      </c>
      <c r="E19" s="115" t="str">
        <f ca="1">IF(May!B19="","",May!E19)</f>
        <v/>
      </c>
      <c r="F19" s="5"/>
      <c r="G19" s="115" t="str">
        <f ca="1">IF(B19="","",May!G19)</f>
        <v/>
      </c>
      <c r="H19" s="34" t="str">
        <f t="shared" si="7"/>
        <v/>
      </c>
      <c r="I19" s="126"/>
      <c r="J19" s="44">
        <f t="shared" si="1"/>
        <v>0</v>
      </c>
      <c r="K19" s="44" t="str">
        <f ca="1">IF(B19="","",IF(May!K19="",June!J19,May!K19+June!J19))</f>
        <v/>
      </c>
      <c r="L19" s="5"/>
      <c r="M19" s="44">
        <f t="shared" si="2"/>
        <v>0</v>
      </c>
      <c r="N19" s="44" t="str">
        <f ca="1">IF(B19="","",IF(May!N19="",June!M19,May!N19+June!M19))</f>
        <v/>
      </c>
      <c r="O19" s="5"/>
      <c r="P19" s="44">
        <f t="shared" si="3"/>
        <v>0</v>
      </c>
      <c r="Q19" s="44" t="str">
        <f ca="1">IF(B19="","",IF(May!Q19="",June!P19,May!Q19+June!P19))</f>
        <v/>
      </c>
      <c r="R19" s="5"/>
      <c r="S19" s="44">
        <f t="shared" si="4"/>
        <v>0</v>
      </c>
      <c r="T19" s="44" t="str">
        <f ca="1">IF(B19="","",IF(May!T19="",June!S19,May!T19+June!S19))</f>
        <v/>
      </c>
      <c r="U19" s="5"/>
      <c r="V19" s="44">
        <f t="shared" si="5"/>
        <v>0</v>
      </c>
      <c r="W19" s="44" t="str">
        <f ca="1">IF(B19="","",IF(May!W19="",June!V19,May!W19+June!V19))</f>
        <v/>
      </c>
      <c r="X19" s="5"/>
      <c r="Y19" s="5"/>
      <c r="Z19" s="5"/>
      <c r="AA19" s="5"/>
      <c r="AB19" s="18" t="e">
        <f t="shared" si="6"/>
        <v>#DIV/0!</v>
      </c>
    </row>
    <row r="20" spans="2:28" ht="15.75" customHeight="1">
      <c r="B20" s="121" t="str">
        <f ca="1">IF(May!B20="","",May!B20)</f>
        <v/>
      </c>
      <c r="C20" s="122" t="str">
        <f ca="1">IF(May!C20="","",May!C20)</f>
        <v/>
      </c>
      <c r="D20" s="115" t="str">
        <f ca="1">IF(B20="","",May!D20)</f>
        <v/>
      </c>
      <c r="E20" s="115" t="str">
        <f ca="1">IF(May!B20="","",May!E20)</f>
        <v/>
      </c>
      <c r="F20" s="5"/>
      <c r="G20" s="115" t="str">
        <f ca="1">IF(B20="","",May!G20)</f>
        <v/>
      </c>
      <c r="H20" s="34" t="str">
        <f t="shared" si="7"/>
        <v/>
      </c>
      <c r="I20" s="126"/>
      <c r="J20" s="44">
        <f t="shared" si="1"/>
        <v>0</v>
      </c>
      <c r="K20" s="44" t="str">
        <f ca="1">IF(B20="","",IF(May!K20="",June!J20,May!K20+June!J20))</f>
        <v/>
      </c>
      <c r="L20" s="5"/>
      <c r="M20" s="44">
        <f t="shared" si="2"/>
        <v>0</v>
      </c>
      <c r="N20" s="44" t="str">
        <f ca="1">IF(B20="","",IF(May!N20="",June!M20,May!N20+June!M20))</f>
        <v/>
      </c>
      <c r="O20" s="5"/>
      <c r="P20" s="44">
        <f t="shared" si="3"/>
        <v>0</v>
      </c>
      <c r="Q20" s="44" t="str">
        <f ca="1">IF(B20="","",IF(May!Q20="",June!P20,May!Q20+June!P20))</f>
        <v/>
      </c>
      <c r="R20" s="5"/>
      <c r="S20" s="44">
        <f t="shared" si="4"/>
        <v>0</v>
      </c>
      <c r="T20" s="44" t="str">
        <f ca="1">IF(B20="","",IF(May!T20="",June!S20,May!T20+June!S20))</f>
        <v/>
      </c>
      <c r="U20" s="5"/>
      <c r="V20" s="44">
        <f t="shared" si="5"/>
        <v>0</v>
      </c>
      <c r="W20" s="44" t="str">
        <f ca="1">IF(B20="","",IF(May!W20="",June!V20,May!W20+June!V20))</f>
        <v/>
      </c>
      <c r="X20" s="5"/>
      <c r="Y20" s="5"/>
      <c r="Z20" s="5"/>
      <c r="AA20" s="5"/>
      <c r="AB20" s="18" t="e">
        <f t="shared" si="6"/>
        <v>#DIV/0!</v>
      </c>
    </row>
    <row r="21" spans="2:28" ht="15.75" customHeight="1">
      <c r="B21" s="121" t="str">
        <f ca="1">IF(May!B21="","",May!B21)</f>
        <v/>
      </c>
      <c r="C21" s="122" t="str">
        <f ca="1">IF(May!C21="","",May!C21)</f>
        <v/>
      </c>
      <c r="D21" s="115" t="str">
        <f ca="1">IF(B21="","",May!D21)</f>
        <v/>
      </c>
      <c r="E21" s="115" t="str">
        <f ca="1">IF(May!B21="","",May!E21)</f>
        <v/>
      </c>
      <c r="F21" s="5"/>
      <c r="G21" s="115" t="str">
        <f ca="1">IF(B21="","",May!G21)</f>
        <v/>
      </c>
      <c r="H21" s="34" t="str">
        <f t="shared" si="7"/>
        <v/>
      </c>
      <c r="I21" s="126"/>
      <c r="J21" s="44">
        <f t="shared" si="1"/>
        <v>0</v>
      </c>
      <c r="K21" s="44" t="str">
        <f ca="1">IF(B21="","",IF(May!K21="",June!J21,May!K21+June!J21))</f>
        <v/>
      </c>
      <c r="L21" s="5"/>
      <c r="M21" s="44">
        <f t="shared" si="2"/>
        <v>0</v>
      </c>
      <c r="N21" s="44" t="str">
        <f ca="1">IF(B21="","",IF(May!N21="",June!M21,May!N21+June!M21))</f>
        <v/>
      </c>
      <c r="O21" s="5"/>
      <c r="P21" s="44">
        <f t="shared" si="3"/>
        <v>0</v>
      </c>
      <c r="Q21" s="44" t="str">
        <f ca="1">IF(B21="","",IF(May!Q21="",June!P21,May!Q21+June!P21))</f>
        <v/>
      </c>
      <c r="R21" s="5"/>
      <c r="S21" s="44">
        <f t="shared" si="4"/>
        <v>0</v>
      </c>
      <c r="T21" s="44" t="str">
        <f ca="1">IF(B21="","",IF(May!T21="",June!S21,May!T21+June!S21))</f>
        <v/>
      </c>
      <c r="U21" s="5"/>
      <c r="V21" s="44">
        <f t="shared" si="5"/>
        <v>0</v>
      </c>
      <c r="W21" s="44" t="str">
        <f ca="1">IF(B21="","",IF(May!W21="",June!V21,May!W21+June!V21))</f>
        <v/>
      </c>
      <c r="X21" s="5"/>
      <c r="Y21" s="5"/>
      <c r="Z21" s="5"/>
      <c r="AA21" s="5"/>
      <c r="AB21" s="18" t="e">
        <f t="shared" si="6"/>
        <v>#DIV/0!</v>
      </c>
    </row>
    <row r="22" spans="2:28" ht="15.75" customHeight="1">
      <c r="B22" s="121" t="str">
        <f ca="1">IF(May!B22="","",May!B22)</f>
        <v/>
      </c>
      <c r="C22" s="122" t="str">
        <f ca="1">IF(May!C22="","",May!C22)</f>
        <v/>
      </c>
      <c r="D22" s="115" t="str">
        <f ca="1">IF(B22="","",May!D22)</f>
        <v/>
      </c>
      <c r="E22" s="115" t="str">
        <f ca="1">IF(May!B22="","",May!E22)</f>
        <v/>
      </c>
      <c r="F22" s="5"/>
      <c r="G22" s="115" t="str">
        <f ca="1">IF(B22="","",May!G22)</f>
        <v/>
      </c>
      <c r="H22" s="34" t="str">
        <f t="shared" si="7"/>
        <v/>
      </c>
      <c r="I22" s="126"/>
      <c r="J22" s="44">
        <f t="shared" si="1"/>
        <v>0</v>
      </c>
      <c r="K22" s="44" t="str">
        <f ca="1">IF(B22="","",IF(May!K22="",June!J22,May!K22+June!J22))</f>
        <v/>
      </c>
      <c r="L22" s="5"/>
      <c r="M22" s="44">
        <f t="shared" si="2"/>
        <v>0</v>
      </c>
      <c r="N22" s="44" t="str">
        <f ca="1">IF(B22="","",IF(May!N22="",June!M22,May!N22+June!M22))</f>
        <v/>
      </c>
      <c r="O22" s="5"/>
      <c r="P22" s="44">
        <f t="shared" si="3"/>
        <v>0</v>
      </c>
      <c r="Q22" s="44" t="str">
        <f ca="1">IF(B22="","",IF(May!Q22="",June!P22,May!Q22+June!P22))</f>
        <v/>
      </c>
      <c r="R22" s="5"/>
      <c r="S22" s="44">
        <f t="shared" si="4"/>
        <v>0</v>
      </c>
      <c r="T22" s="44" t="str">
        <f ca="1">IF(B22="","",IF(May!T22="",June!S22,May!T22+June!S22))</f>
        <v/>
      </c>
      <c r="U22" s="5"/>
      <c r="V22" s="44">
        <f t="shared" si="5"/>
        <v>0</v>
      </c>
      <c r="W22" s="44" t="str">
        <f ca="1">IF(B22="","",IF(May!W22="",June!V22,May!W22+June!V22))</f>
        <v/>
      </c>
      <c r="X22" s="5"/>
      <c r="Y22" s="5"/>
      <c r="Z22" s="5"/>
      <c r="AA22" s="5"/>
      <c r="AB22" s="18" t="e">
        <f t="shared" si="6"/>
        <v>#DIV/0!</v>
      </c>
    </row>
    <row r="23" spans="2:28" ht="15.75" customHeight="1">
      <c r="B23" s="121" t="str">
        <f ca="1">IF(May!B23="","",May!B23)</f>
        <v/>
      </c>
      <c r="C23" s="122" t="str">
        <f ca="1">IF(May!C23="","",May!C23)</f>
        <v/>
      </c>
      <c r="D23" s="115" t="str">
        <f ca="1">IF(B23="","",May!D23)</f>
        <v/>
      </c>
      <c r="E23" s="115" t="str">
        <f ca="1">IF(May!B23="","",May!E23)</f>
        <v/>
      </c>
      <c r="F23" s="5"/>
      <c r="G23" s="115" t="str">
        <f ca="1">IF(B23="","",May!G23)</f>
        <v/>
      </c>
      <c r="H23" s="34" t="str">
        <f t="shared" si="7"/>
        <v/>
      </c>
      <c r="I23" s="126"/>
      <c r="J23" s="44">
        <f t="shared" si="1"/>
        <v>0</v>
      </c>
      <c r="K23" s="44" t="str">
        <f ca="1">IF(B23="","",IF(May!K23="",June!J23,May!K23+June!J23))</f>
        <v/>
      </c>
      <c r="L23" s="5"/>
      <c r="M23" s="44">
        <f t="shared" si="2"/>
        <v>0</v>
      </c>
      <c r="N23" s="44" t="str">
        <f ca="1">IF(B23="","",IF(May!N23="",June!M23,May!N23+June!M23))</f>
        <v/>
      </c>
      <c r="O23" s="5"/>
      <c r="P23" s="44">
        <f t="shared" si="3"/>
        <v>0</v>
      </c>
      <c r="Q23" s="44" t="str">
        <f ca="1">IF(B23="","",IF(May!Q23="",June!P23,May!Q23+June!P23))</f>
        <v/>
      </c>
      <c r="R23" s="5"/>
      <c r="S23" s="44">
        <f t="shared" si="4"/>
        <v>0</v>
      </c>
      <c r="T23" s="44" t="str">
        <f ca="1">IF(B23="","",IF(May!T23="",June!S23,May!T23+June!S23))</f>
        <v/>
      </c>
      <c r="U23" s="5"/>
      <c r="V23" s="44">
        <f t="shared" si="5"/>
        <v>0</v>
      </c>
      <c r="W23" s="44" t="str">
        <f ca="1">IF(B23="","",IF(May!W23="",June!V23,May!W23+June!V23))</f>
        <v/>
      </c>
      <c r="X23" s="5"/>
      <c r="Y23" s="5"/>
      <c r="Z23" s="5"/>
      <c r="AA23" s="5"/>
      <c r="AB23" s="18" t="e">
        <f t="shared" si="6"/>
        <v>#DIV/0!</v>
      </c>
    </row>
    <row r="24" spans="2:28" ht="15.75" customHeight="1">
      <c r="B24" s="121" t="str">
        <f ca="1">IF(May!B24="","",May!B24)</f>
        <v/>
      </c>
      <c r="C24" s="122" t="str">
        <f ca="1">IF(May!C24="","",May!C24)</f>
        <v/>
      </c>
      <c r="D24" s="115" t="str">
        <f ca="1">IF(B24="","",May!D24)</f>
        <v/>
      </c>
      <c r="E24" s="115" t="str">
        <f ca="1">IF(May!B24="","",May!E24)</f>
        <v/>
      </c>
      <c r="F24" s="5"/>
      <c r="G24" s="115" t="str">
        <f ca="1">IF(B24="","",May!G24)</f>
        <v/>
      </c>
      <c r="H24" s="34" t="str">
        <f t="shared" si="7"/>
        <v/>
      </c>
      <c r="I24" s="126"/>
      <c r="J24" s="44">
        <f t="shared" si="1"/>
        <v>0</v>
      </c>
      <c r="K24" s="44" t="str">
        <f ca="1">IF(B24="","",IF(May!K24="",June!J24,May!K24+June!J24))</f>
        <v/>
      </c>
      <c r="L24" s="5"/>
      <c r="M24" s="44">
        <f t="shared" si="2"/>
        <v>0</v>
      </c>
      <c r="N24" s="44" t="str">
        <f ca="1">IF(B24="","",IF(May!N24="",June!M24,May!N24+June!M24))</f>
        <v/>
      </c>
      <c r="O24" s="5"/>
      <c r="P24" s="44">
        <f t="shared" si="3"/>
        <v>0</v>
      </c>
      <c r="Q24" s="44" t="str">
        <f ca="1">IF(B24="","",IF(May!Q24="",June!P24,May!Q24+June!P24))</f>
        <v/>
      </c>
      <c r="R24" s="5"/>
      <c r="S24" s="44">
        <f t="shared" si="4"/>
        <v>0</v>
      </c>
      <c r="T24" s="44" t="str">
        <f ca="1">IF(B24="","",IF(May!T24="",June!S24,May!T24+June!S24))</f>
        <v/>
      </c>
      <c r="U24" s="5"/>
      <c r="V24" s="44">
        <f t="shared" si="5"/>
        <v>0</v>
      </c>
      <c r="W24" s="44" t="str">
        <f ca="1">IF(B24="","",IF(May!W24="",June!V24,May!W24+June!V24))</f>
        <v/>
      </c>
      <c r="X24" s="5"/>
      <c r="Y24" s="5"/>
      <c r="Z24" s="5"/>
      <c r="AA24" s="5"/>
      <c r="AB24" s="18" t="e">
        <f t="shared" si="6"/>
        <v>#DIV/0!</v>
      </c>
    </row>
    <row r="25" spans="2:28" ht="15.75" customHeight="1">
      <c r="B25" s="121" t="str">
        <f ca="1">IF(May!B25="","",May!B25)</f>
        <v/>
      </c>
      <c r="C25" s="122" t="str">
        <f ca="1">IF(May!C25="","",May!C25)</f>
        <v/>
      </c>
      <c r="D25" s="115" t="str">
        <f ca="1">IF(B25="","",May!D25)</f>
        <v/>
      </c>
      <c r="E25" s="115" t="str">
        <f ca="1">IF(May!B25="","",May!E25)</f>
        <v/>
      </c>
      <c r="F25" s="5"/>
      <c r="G25" s="115" t="str">
        <f ca="1">IF(B25="","",May!G25)</f>
        <v/>
      </c>
      <c r="H25" s="34" t="str">
        <f t="shared" si="7"/>
        <v/>
      </c>
      <c r="I25" s="126"/>
      <c r="J25" s="44">
        <f t="shared" si="1"/>
        <v>0</v>
      </c>
      <c r="K25" s="44" t="str">
        <f ca="1">IF(B25="","",IF(May!K25="",June!J25,May!K25+June!J25))</f>
        <v/>
      </c>
      <c r="L25" s="5"/>
      <c r="M25" s="44">
        <f t="shared" si="2"/>
        <v>0</v>
      </c>
      <c r="N25" s="44" t="str">
        <f ca="1">IF(B25="","",IF(May!N25="",June!M25,May!N25+June!M25))</f>
        <v/>
      </c>
      <c r="O25" s="5"/>
      <c r="P25" s="44">
        <f t="shared" si="3"/>
        <v>0</v>
      </c>
      <c r="Q25" s="44" t="str">
        <f ca="1">IF(B25="","",IF(May!Q25="",June!P25,May!Q25+June!P25))</f>
        <v/>
      </c>
      <c r="R25" s="5"/>
      <c r="S25" s="44">
        <f t="shared" si="4"/>
        <v>0</v>
      </c>
      <c r="T25" s="44" t="str">
        <f ca="1">IF(B25="","",IF(May!T25="",June!S25,May!T25+June!S25))</f>
        <v/>
      </c>
      <c r="U25" s="5"/>
      <c r="V25" s="44">
        <f t="shared" si="5"/>
        <v>0</v>
      </c>
      <c r="W25" s="44" t="str">
        <f ca="1">IF(B25="","",IF(May!W25="",June!V25,May!W25+June!V25))</f>
        <v/>
      </c>
      <c r="X25" s="5"/>
      <c r="Y25" s="5"/>
      <c r="Z25" s="5"/>
      <c r="AA25" s="5"/>
      <c r="AB25" s="18" t="e">
        <f t="shared" si="6"/>
        <v>#DIV/0!</v>
      </c>
    </row>
    <row r="26" spans="2:28" ht="15.75" customHeight="1">
      <c r="B26" s="121" t="str">
        <f ca="1">IF(May!B26="","",May!B26)</f>
        <v/>
      </c>
      <c r="C26" s="122" t="str">
        <f ca="1">IF(May!C26="","",May!C26)</f>
        <v/>
      </c>
      <c r="D26" s="115" t="str">
        <f ca="1">IF(B26="","",May!D26)</f>
        <v/>
      </c>
      <c r="E26" s="115" t="str">
        <f ca="1">IF(May!B26="","",May!E26)</f>
        <v/>
      </c>
      <c r="F26" s="5"/>
      <c r="G26" s="115" t="str">
        <f ca="1">IF(B26="","",May!G26)</f>
        <v/>
      </c>
      <c r="H26" s="34" t="str">
        <f t="shared" si="7"/>
        <v/>
      </c>
      <c r="I26" s="126"/>
      <c r="J26" s="44">
        <f t="shared" si="1"/>
        <v>0</v>
      </c>
      <c r="K26" s="44" t="str">
        <f ca="1">IF(B26="","",IF(May!K26="",June!J26,May!K26+June!J26))</f>
        <v/>
      </c>
      <c r="L26" s="5"/>
      <c r="M26" s="44">
        <f t="shared" si="2"/>
        <v>0</v>
      </c>
      <c r="N26" s="44" t="str">
        <f ca="1">IF(B26="","",IF(May!N26="",June!M26,May!N26+June!M26))</f>
        <v/>
      </c>
      <c r="O26" s="5"/>
      <c r="P26" s="44">
        <f t="shared" si="3"/>
        <v>0</v>
      </c>
      <c r="Q26" s="44" t="str">
        <f ca="1">IF(B26="","",IF(May!Q26="",June!P26,May!Q26+June!P26))</f>
        <v/>
      </c>
      <c r="R26" s="5"/>
      <c r="S26" s="44">
        <f t="shared" si="4"/>
        <v>0</v>
      </c>
      <c r="T26" s="44" t="str">
        <f ca="1">IF(B26="","",IF(May!T26="",June!S26,May!T26+June!S26))</f>
        <v/>
      </c>
      <c r="U26" s="5"/>
      <c r="V26" s="44">
        <f t="shared" si="5"/>
        <v>0</v>
      </c>
      <c r="W26" s="44" t="str">
        <f ca="1">IF(B26="","",IF(May!W26="",June!V26,May!W26+June!V26))</f>
        <v/>
      </c>
      <c r="X26" s="5"/>
      <c r="Y26" s="5"/>
      <c r="Z26" s="5"/>
      <c r="AA26" s="5"/>
      <c r="AB26" s="18" t="e">
        <f t="shared" si="6"/>
        <v>#DIV/0!</v>
      </c>
    </row>
    <row r="27" spans="2:28" ht="15.75" customHeight="1">
      <c r="B27" s="121" t="str">
        <f ca="1">IF(May!B27="","",May!B27)</f>
        <v/>
      </c>
      <c r="C27" s="122" t="str">
        <f ca="1">IF(May!C27="","",May!C27)</f>
        <v/>
      </c>
      <c r="D27" s="115" t="str">
        <f ca="1">IF(B27="","",May!D27)</f>
        <v/>
      </c>
      <c r="E27" s="115" t="str">
        <f ca="1">IF(May!B27="","",May!E27)</f>
        <v/>
      </c>
      <c r="F27" s="5"/>
      <c r="G27" s="115" t="str">
        <f ca="1">IF(B27="","",May!G27)</f>
        <v/>
      </c>
      <c r="H27" s="34" t="str">
        <f t="shared" si="7"/>
        <v/>
      </c>
      <c r="I27" s="126"/>
      <c r="J27" s="44">
        <f t="shared" si="1"/>
        <v>0</v>
      </c>
      <c r="K27" s="44" t="str">
        <f ca="1">IF(B27="","",IF(May!K27="",June!J27,May!K27+June!J27))</f>
        <v/>
      </c>
      <c r="L27" s="5"/>
      <c r="M27" s="44">
        <f t="shared" si="2"/>
        <v>0</v>
      </c>
      <c r="N27" s="44" t="str">
        <f ca="1">IF(B27="","",IF(May!N27="",June!M27,May!N27+June!M27))</f>
        <v/>
      </c>
      <c r="O27" s="5"/>
      <c r="P27" s="44">
        <f t="shared" si="3"/>
        <v>0</v>
      </c>
      <c r="Q27" s="44" t="str">
        <f ca="1">IF(B27="","",IF(May!Q27="",June!P27,May!Q27+June!P27))</f>
        <v/>
      </c>
      <c r="R27" s="5"/>
      <c r="S27" s="44">
        <f t="shared" si="4"/>
        <v>0</v>
      </c>
      <c r="T27" s="44" t="str">
        <f ca="1">IF(B27="","",IF(May!T27="",June!S27,May!T27+June!S27))</f>
        <v/>
      </c>
      <c r="U27" s="5"/>
      <c r="V27" s="44">
        <f t="shared" si="5"/>
        <v>0</v>
      </c>
      <c r="W27" s="44" t="str">
        <f ca="1">IF(B27="","",IF(May!W27="",June!V27,May!W27+June!V27))</f>
        <v/>
      </c>
      <c r="X27" s="5"/>
      <c r="Y27" s="5"/>
      <c r="Z27" s="5"/>
      <c r="AA27" s="5"/>
      <c r="AB27" s="18" t="e">
        <f t="shared" si="6"/>
        <v>#DIV/0!</v>
      </c>
    </row>
    <row r="28" spans="2:28" ht="15.75" customHeight="1">
      <c r="B28" s="121" t="str">
        <f ca="1">IF(May!B28="","",May!B28)</f>
        <v/>
      </c>
      <c r="C28" s="122" t="str">
        <f ca="1">IF(May!C28="","",May!C28)</f>
        <v/>
      </c>
      <c r="D28" s="115" t="str">
        <f ca="1">IF(B28="","",May!D28)</f>
        <v/>
      </c>
      <c r="E28" s="115" t="str">
        <f ca="1">IF(May!B28="","",May!E28)</f>
        <v/>
      </c>
      <c r="F28" s="5"/>
      <c r="G28" s="115" t="str">
        <f ca="1">IF(B28="","",May!G28)</f>
        <v/>
      </c>
      <c r="H28" s="34" t="str">
        <f t="shared" si="7"/>
        <v/>
      </c>
      <c r="I28" s="126"/>
      <c r="J28" s="44">
        <f t="shared" si="1"/>
        <v>0</v>
      </c>
      <c r="K28" s="44" t="str">
        <f ca="1">IF(B28="","",IF(May!K28="",June!J28,May!K28+June!J28))</f>
        <v/>
      </c>
      <c r="L28" s="5"/>
      <c r="M28" s="44">
        <f t="shared" si="2"/>
        <v>0</v>
      </c>
      <c r="N28" s="44" t="str">
        <f ca="1">IF(B28="","",IF(May!N28="",June!M28,May!N28+June!M28))</f>
        <v/>
      </c>
      <c r="O28" s="5"/>
      <c r="P28" s="44">
        <f t="shared" si="3"/>
        <v>0</v>
      </c>
      <c r="Q28" s="44" t="str">
        <f ca="1">IF(B28="","",IF(May!Q28="",June!P28,May!Q28+June!P28))</f>
        <v/>
      </c>
      <c r="R28" s="5"/>
      <c r="S28" s="44">
        <f t="shared" si="4"/>
        <v>0</v>
      </c>
      <c r="T28" s="44" t="str">
        <f ca="1">IF(B28="","",IF(May!T28="",June!S28,May!T28+June!S28))</f>
        <v/>
      </c>
      <c r="U28" s="5"/>
      <c r="V28" s="44">
        <f t="shared" si="5"/>
        <v>0</v>
      </c>
      <c r="W28" s="44" t="str">
        <f ca="1">IF(B28="","",IF(May!W28="",June!V28,May!W28+June!V28))</f>
        <v/>
      </c>
      <c r="X28" s="5"/>
      <c r="Y28" s="5"/>
      <c r="Z28" s="5"/>
      <c r="AA28" s="5"/>
      <c r="AB28" s="18" t="e">
        <f t="shared" si="6"/>
        <v>#DIV/0!</v>
      </c>
    </row>
    <row r="29" spans="2:28" ht="15.75" customHeight="1">
      <c r="B29" s="121" t="str">
        <f ca="1">IF(May!B29="","",May!B29)</f>
        <v/>
      </c>
      <c r="C29" s="122" t="str">
        <f ca="1">IF(May!C29="","",May!C29)</f>
        <v/>
      </c>
      <c r="D29" s="115" t="str">
        <f ca="1">IF(B29="","",May!D29)</f>
        <v/>
      </c>
      <c r="E29" s="115" t="str">
        <f ca="1">IF(May!B29="","",May!E29)</f>
        <v/>
      </c>
      <c r="F29" s="5"/>
      <c r="G29" s="115" t="str">
        <f ca="1">IF(B29="","",May!G29)</f>
        <v/>
      </c>
      <c r="H29" s="34" t="str">
        <f t="shared" ref="H29:H90" si="8">IF((F29&gt;G29),((F29-G29)/G29),"")</f>
        <v/>
      </c>
      <c r="I29" s="126"/>
      <c r="J29" s="44">
        <f t="shared" si="1"/>
        <v>0</v>
      </c>
      <c r="K29" s="44" t="str">
        <f ca="1">IF(B29="","",IF(May!K29="",June!J29,May!K29+June!J29))</f>
        <v/>
      </c>
      <c r="L29" s="5"/>
      <c r="M29" s="44">
        <f t="shared" si="2"/>
        <v>0</v>
      </c>
      <c r="N29" s="44" t="str">
        <f ca="1">IF(B29="","",IF(May!N29="",June!M29,May!N29+June!M29))</f>
        <v/>
      </c>
      <c r="O29" s="5"/>
      <c r="P29" s="44">
        <f t="shared" si="3"/>
        <v>0</v>
      </c>
      <c r="Q29" s="44" t="str">
        <f ca="1">IF(B29="","",IF(May!Q29="",June!P29,May!Q29+June!P29))</f>
        <v/>
      </c>
      <c r="R29" s="5"/>
      <c r="S29" s="44">
        <f t="shared" si="4"/>
        <v>0</v>
      </c>
      <c r="T29" s="44" t="str">
        <f ca="1">IF(B29="","",IF(May!T29="",June!S29,May!T29+June!S29))</f>
        <v/>
      </c>
      <c r="U29" s="5"/>
      <c r="V29" s="44">
        <f t="shared" si="5"/>
        <v>0</v>
      </c>
      <c r="W29" s="44" t="str">
        <f ca="1">IF(B29="","",IF(May!W29="",June!V29,May!W29+June!V29))</f>
        <v/>
      </c>
      <c r="X29" s="5"/>
      <c r="Y29" s="5"/>
      <c r="Z29" s="5"/>
      <c r="AA29" s="5"/>
      <c r="AB29" s="18" t="e">
        <f t="shared" si="6"/>
        <v>#DIV/0!</v>
      </c>
    </row>
    <row r="30" spans="2:28" ht="15.75" customHeight="1">
      <c r="B30" s="121" t="str">
        <f ca="1">IF(May!B30="","",May!B30)</f>
        <v/>
      </c>
      <c r="C30" s="122" t="str">
        <f ca="1">IF(May!C30="","",May!C30)</f>
        <v/>
      </c>
      <c r="D30" s="115" t="str">
        <f ca="1">IF(B30="","",May!D30)</f>
        <v/>
      </c>
      <c r="E30" s="115" t="str">
        <f ca="1">IF(May!B30="","",May!E30)</f>
        <v/>
      </c>
      <c r="F30" s="5"/>
      <c r="G30" s="115" t="str">
        <f ca="1">IF(B30="","",May!G30)</f>
        <v/>
      </c>
      <c r="H30" s="34" t="str">
        <f t="shared" si="8"/>
        <v/>
      </c>
      <c r="I30" s="126"/>
      <c r="J30" s="44">
        <f t="shared" si="1"/>
        <v>0</v>
      </c>
      <c r="K30" s="44" t="str">
        <f ca="1">IF(B30="","",IF(May!K30="",June!J30,May!K30+June!J30))</f>
        <v/>
      </c>
      <c r="L30" s="5"/>
      <c r="M30" s="44">
        <f t="shared" si="2"/>
        <v>0</v>
      </c>
      <c r="N30" s="44" t="str">
        <f ca="1">IF(B30="","",IF(May!N30="",June!M30,May!N30+June!M30))</f>
        <v/>
      </c>
      <c r="O30" s="5"/>
      <c r="P30" s="44">
        <f t="shared" si="3"/>
        <v>0</v>
      </c>
      <c r="Q30" s="44" t="str">
        <f ca="1">IF(B30="","",IF(May!Q30="",June!P30,May!Q30+June!P30))</f>
        <v/>
      </c>
      <c r="R30" s="5"/>
      <c r="S30" s="44">
        <f t="shared" si="4"/>
        <v>0</v>
      </c>
      <c r="T30" s="44" t="str">
        <f ca="1">IF(B30="","",IF(May!T30="",June!S30,May!T30+June!S30))</f>
        <v/>
      </c>
      <c r="U30" s="5"/>
      <c r="V30" s="44">
        <f t="shared" si="5"/>
        <v>0</v>
      </c>
      <c r="W30" s="44" t="str">
        <f ca="1">IF(B30="","",IF(May!W30="",June!V30,May!W30+June!V30))</f>
        <v/>
      </c>
      <c r="X30" s="5"/>
      <c r="Y30" s="5"/>
      <c r="Z30" s="5"/>
      <c r="AA30" s="5"/>
      <c r="AB30" s="18" t="e">
        <f t="shared" si="6"/>
        <v>#DIV/0!</v>
      </c>
    </row>
    <row r="31" spans="2:28" ht="15.75" customHeight="1">
      <c r="B31" s="121" t="str">
        <f ca="1">IF(May!B31="","",May!B31)</f>
        <v/>
      </c>
      <c r="C31" s="122" t="str">
        <f ca="1">IF(May!C31="","",May!C31)</f>
        <v/>
      </c>
      <c r="D31" s="115" t="str">
        <f ca="1">IF(B31="","",May!D31)</f>
        <v/>
      </c>
      <c r="E31" s="115" t="str">
        <f ca="1">IF(May!B31="","",May!E31)</f>
        <v/>
      </c>
      <c r="F31" s="5"/>
      <c r="G31" s="115" t="str">
        <f ca="1">IF(B31="","",May!G31)</f>
        <v/>
      </c>
      <c r="H31" s="34" t="str">
        <f t="shared" si="8"/>
        <v/>
      </c>
      <c r="I31" s="126"/>
      <c r="J31" s="44">
        <f t="shared" si="1"/>
        <v>0</v>
      </c>
      <c r="K31" s="44" t="str">
        <f ca="1">IF(B31="","",IF(May!K31="",June!J31,May!K31+June!J31))</f>
        <v/>
      </c>
      <c r="L31" s="5"/>
      <c r="M31" s="44">
        <f t="shared" si="2"/>
        <v>0</v>
      </c>
      <c r="N31" s="44" t="str">
        <f ca="1">IF(B31="","",IF(May!N31="",June!M31,May!N31+June!M31))</f>
        <v/>
      </c>
      <c r="O31" s="5"/>
      <c r="P31" s="44">
        <f t="shared" si="3"/>
        <v>0</v>
      </c>
      <c r="Q31" s="44" t="str">
        <f ca="1">IF(B31="","",IF(May!Q31="",June!P31,May!Q31+June!P31))</f>
        <v/>
      </c>
      <c r="R31" s="5"/>
      <c r="S31" s="44">
        <f t="shared" si="4"/>
        <v>0</v>
      </c>
      <c r="T31" s="44" t="str">
        <f ca="1">IF(B31="","",IF(May!T31="",June!S31,May!T31+June!S31))</f>
        <v/>
      </c>
      <c r="U31" s="5"/>
      <c r="V31" s="44">
        <f t="shared" si="5"/>
        <v>0</v>
      </c>
      <c r="W31" s="44" t="str">
        <f ca="1">IF(B31="","",IF(May!W31="",June!V31,May!W31+June!V31))</f>
        <v/>
      </c>
      <c r="X31" s="5"/>
      <c r="Y31" s="5"/>
      <c r="Z31" s="5"/>
      <c r="AA31" s="5"/>
      <c r="AB31" s="18" t="e">
        <f t="shared" si="6"/>
        <v>#DIV/0!</v>
      </c>
    </row>
    <row r="32" spans="2:28" ht="15.75" customHeight="1">
      <c r="B32" s="121" t="str">
        <f ca="1">IF(May!B32="","",May!B32)</f>
        <v/>
      </c>
      <c r="C32" s="122" t="str">
        <f ca="1">IF(May!C32="","",May!C32)</f>
        <v/>
      </c>
      <c r="D32" s="115" t="str">
        <f ca="1">IF(B32="","",May!D32)</f>
        <v/>
      </c>
      <c r="E32" s="115" t="str">
        <f ca="1">IF(May!B32="","",May!E32)</f>
        <v/>
      </c>
      <c r="F32" s="5"/>
      <c r="G32" s="115" t="str">
        <f ca="1">IF(B32="","",May!G32)</f>
        <v/>
      </c>
      <c r="H32" s="34" t="str">
        <f t="shared" si="8"/>
        <v/>
      </c>
      <c r="I32" s="126"/>
      <c r="J32" s="44">
        <f t="shared" si="1"/>
        <v>0</v>
      </c>
      <c r="K32" s="44" t="str">
        <f ca="1">IF(B32="","",IF(May!K32="",June!J32,May!K32+June!J32))</f>
        <v/>
      </c>
      <c r="L32" s="5"/>
      <c r="M32" s="44">
        <f t="shared" si="2"/>
        <v>0</v>
      </c>
      <c r="N32" s="44" t="str">
        <f ca="1">IF(B32="","",IF(May!N32="",June!M32,May!N32+June!M32))</f>
        <v/>
      </c>
      <c r="O32" s="5"/>
      <c r="P32" s="44">
        <f t="shared" si="3"/>
        <v>0</v>
      </c>
      <c r="Q32" s="44" t="str">
        <f ca="1">IF(B32="","",IF(May!Q32="",June!P32,May!Q32+June!P32))</f>
        <v/>
      </c>
      <c r="R32" s="5"/>
      <c r="S32" s="44">
        <f t="shared" si="4"/>
        <v>0</v>
      </c>
      <c r="T32" s="44" t="str">
        <f ca="1">IF(B32="","",IF(May!T32="",June!S32,May!T32+June!S32))</f>
        <v/>
      </c>
      <c r="U32" s="5"/>
      <c r="V32" s="44">
        <f t="shared" si="5"/>
        <v>0</v>
      </c>
      <c r="W32" s="44" t="str">
        <f ca="1">IF(B32="","",IF(May!W32="",June!V32,May!W32+June!V32))</f>
        <v/>
      </c>
      <c r="X32" s="5"/>
      <c r="Y32" s="5"/>
      <c r="Z32" s="5"/>
      <c r="AA32" s="5"/>
      <c r="AB32" s="18" t="e">
        <f t="shared" si="6"/>
        <v>#DIV/0!</v>
      </c>
    </row>
    <row r="33" spans="2:28" ht="15.75" customHeight="1">
      <c r="B33" s="121" t="str">
        <f ca="1">IF(May!B33="","",May!B33)</f>
        <v/>
      </c>
      <c r="C33" s="122" t="str">
        <f ca="1">IF(May!C33="","",May!C33)</f>
        <v/>
      </c>
      <c r="D33" s="115" t="str">
        <f ca="1">IF(B33="","",May!D33)</f>
        <v/>
      </c>
      <c r="E33" s="115" t="str">
        <f ca="1">IF(May!B33="","",May!E33)</f>
        <v/>
      </c>
      <c r="F33" s="5"/>
      <c r="G33" s="115" t="str">
        <f ca="1">IF(B33="","",May!G33)</f>
        <v/>
      </c>
      <c r="H33" s="34" t="str">
        <f t="shared" si="8"/>
        <v/>
      </c>
      <c r="I33" s="126"/>
      <c r="J33" s="44">
        <f t="shared" si="1"/>
        <v>0</v>
      </c>
      <c r="K33" s="44" t="str">
        <f ca="1">IF(B33="","",IF(May!K33="",June!J33,May!K33+June!J33))</f>
        <v/>
      </c>
      <c r="L33" s="5"/>
      <c r="M33" s="44">
        <f t="shared" si="2"/>
        <v>0</v>
      </c>
      <c r="N33" s="44" t="str">
        <f ca="1">IF(B33="","",IF(May!N33="",June!M33,May!N33+June!M33))</f>
        <v/>
      </c>
      <c r="O33" s="5"/>
      <c r="P33" s="44">
        <f t="shared" si="3"/>
        <v>0</v>
      </c>
      <c r="Q33" s="44" t="str">
        <f ca="1">IF(B33="","",IF(May!Q33="",June!P33,May!Q33+June!P33))</f>
        <v/>
      </c>
      <c r="R33" s="5"/>
      <c r="S33" s="44">
        <f t="shared" si="4"/>
        <v>0</v>
      </c>
      <c r="T33" s="44" t="str">
        <f ca="1">IF(B33="","",IF(May!T33="",June!S33,May!T33+June!S33))</f>
        <v/>
      </c>
      <c r="U33" s="5"/>
      <c r="V33" s="44">
        <f t="shared" si="5"/>
        <v>0</v>
      </c>
      <c r="W33" s="44" t="str">
        <f ca="1">IF(B33="","",IF(May!W33="",June!V33,May!W33+June!V33))</f>
        <v/>
      </c>
      <c r="X33" s="5"/>
      <c r="Y33" s="5"/>
      <c r="Z33" s="5"/>
      <c r="AA33" s="5"/>
      <c r="AB33" s="18" t="e">
        <f t="shared" si="6"/>
        <v>#DIV/0!</v>
      </c>
    </row>
    <row r="34" spans="2:28" ht="15.75" customHeight="1">
      <c r="B34" s="121" t="str">
        <f ca="1">IF(May!B34="","",May!B34)</f>
        <v/>
      </c>
      <c r="C34" s="122" t="str">
        <f ca="1">IF(May!C34="","",May!C34)</f>
        <v/>
      </c>
      <c r="D34" s="115" t="str">
        <f ca="1">IF(B34="","",May!D34)</f>
        <v/>
      </c>
      <c r="E34" s="115" t="str">
        <f ca="1">IF(May!B34="","",May!E34)</f>
        <v/>
      </c>
      <c r="F34" s="5"/>
      <c r="G34" s="115" t="str">
        <f ca="1">IF(B34="","",May!G34)</f>
        <v/>
      </c>
      <c r="H34" s="34" t="str">
        <f t="shared" si="8"/>
        <v/>
      </c>
      <c r="I34" s="126"/>
      <c r="J34" s="44">
        <f t="shared" si="1"/>
        <v>0</v>
      </c>
      <c r="K34" s="44" t="str">
        <f ca="1">IF(B34="","",IF(May!K34="",June!J34,May!K34+June!J34))</f>
        <v/>
      </c>
      <c r="L34" s="5"/>
      <c r="M34" s="44">
        <f t="shared" si="2"/>
        <v>0</v>
      </c>
      <c r="N34" s="44" t="str">
        <f ca="1">IF(B34="","",IF(May!N34="",June!M34,May!N34+June!M34))</f>
        <v/>
      </c>
      <c r="O34" s="5"/>
      <c r="P34" s="44">
        <f t="shared" si="3"/>
        <v>0</v>
      </c>
      <c r="Q34" s="44" t="str">
        <f ca="1">IF(B34="","",IF(May!Q34="",June!P34,May!Q34+June!P34))</f>
        <v/>
      </c>
      <c r="R34" s="5"/>
      <c r="S34" s="44">
        <f t="shared" si="4"/>
        <v>0</v>
      </c>
      <c r="T34" s="44" t="str">
        <f ca="1">IF(B34="","",IF(May!T34="",June!S34,May!T34+June!S34))</f>
        <v/>
      </c>
      <c r="U34" s="5"/>
      <c r="V34" s="44">
        <f t="shared" si="5"/>
        <v>0</v>
      </c>
      <c r="W34" s="44" t="str">
        <f ca="1">IF(B34="","",IF(May!W34="",June!V34,May!W34+June!V34))</f>
        <v/>
      </c>
      <c r="X34" s="5"/>
      <c r="Y34" s="5"/>
      <c r="Z34" s="5"/>
      <c r="AA34" s="5"/>
      <c r="AB34" s="18" t="e">
        <f t="shared" si="6"/>
        <v>#DIV/0!</v>
      </c>
    </row>
    <row r="35" spans="2:28" ht="15.75" customHeight="1">
      <c r="B35" s="121" t="str">
        <f ca="1">IF(May!B35="","",May!B35)</f>
        <v/>
      </c>
      <c r="C35" s="122" t="str">
        <f ca="1">IF(May!C35="","",May!C35)</f>
        <v/>
      </c>
      <c r="D35" s="115" t="str">
        <f ca="1">IF(B35="","",May!D35)</f>
        <v/>
      </c>
      <c r="E35" s="115" t="str">
        <f ca="1">IF(May!B35="","",May!E35)</f>
        <v/>
      </c>
      <c r="F35" s="5"/>
      <c r="G35" s="115" t="str">
        <f ca="1">IF(B35="","",May!G35)</f>
        <v/>
      </c>
      <c r="H35" s="34" t="str">
        <f t="shared" si="8"/>
        <v/>
      </c>
      <c r="I35" s="126"/>
      <c r="J35" s="44">
        <f t="shared" si="1"/>
        <v>0</v>
      </c>
      <c r="K35" s="44" t="str">
        <f ca="1">IF(B35="","",IF(May!K35="",June!J35,May!K35+June!J35))</f>
        <v/>
      </c>
      <c r="L35" s="5"/>
      <c r="M35" s="44">
        <f t="shared" si="2"/>
        <v>0</v>
      </c>
      <c r="N35" s="44" t="str">
        <f ca="1">IF(B35="","",IF(May!N35="",June!M35,May!N35+June!M35))</f>
        <v/>
      </c>
      <c r="O35" s="5"/>
      <c r="P35" s="44">
        <f t="shared" si="3"/>
        <v>0</v>
      </c>
      <c r="Q35" s="44" t="str">
        <f ca="1">IF(B35="","",IF(May!Q35="",June!P35,May!Q35+June!P35))</f>
        <v/>
      </c>
      <c r="R35" s="5"/>
      <c r="S35" s="44">
        <f t="shared" si="4"/>
        <v>0</v>
      </c>
      <c r="T35" s="44" t="str">
        <f ca="1">IF(B35="","",IF(May!T35="",June!S35,May!T35+June!S35))</f>
        <v/>
      </c>
      <c r="U35" s="5"/>
      <c r="V35" s="44">
        <f t="shared" si="5"/>
        <v>0</v>
      </c>
      <c r="W35" s="44" t="str">
        <f ca="1">IF(B35="","",IF(May!W35="",June!V35,May!W35+June!V35))</f>
        <v/>
      </c>
      <c r="X35" s="5"/>
      <c r="Y35" s="5"/>
      <c r="Z35" s="5"/>
      <c r="AA35" s="5"/>
      <c r="AB35" s="18" t="e">
        <f t="shared" si="6"/>
        <v>#DIV/0!</v>
      </c>
    </row>
    <row r="36" spans="2:28" ht="15.75" customHeight="1">
      <c r="B36" s="121" t="str">
        <f ca="1">IF(May!B36="","",May!B36)</f>
        <v/>
      </c>
      <c r="C36" s="122" t="str">
        <f ca="1">IF(May!C36="","",May!C36)</f>
        <v/>
      </c>
      <c r="D36" s="115" t="str">
        <f ca="1">IF(B36="","",May!D36)</f>
        <v/>
      </c>
      <c r="E36" s="115" t="str">
        <f ca="1">IF(May!B36="","",May!E36)</f>
        <v/>
      </c>
      <c r="F36" s="5"/>
      <c r="G36" s="115" t="str">
        <f ca="1">IF(B36="","",May!G36)</f>
        <v/>
      </c>
      <c r="H36" s="34" t="str">
        <f t="shared" si="8"/>
        <v/>
      </c>
      <c r="I36" s="126"/>
      <c r="J36" s="44">
        <f t="shared" si="1"/>
        <v>0</v>
      </c>
      <c r="K36" s="44" t="str">
        <f ca="1">IF(B36="","",IF(May!K36="",June!J36,May!K36+June!J36))</f>
        <v/>
      </c>
      <c r="L36" s="5"/>
      <c r="M36" s="44">
        <f t="shared" si="2"/>
        <v>0</v>
      </c>
      <c r="N36" s="44" t="str">
        <f ca="1">IF(B36="","",IF(May!N36="",June!M36,May!N36+June!M36))</f>
        <v/>
      </c>
      <c r="O36" s="5"/>
      <c r="P36" s="44">
        <f t="shared" si="3"/>
        <v>0</v>
      </c>
      <c r="Q36" s="44" t="str">
        <f ca="1">IF(B36="","",IF(May!Q36="",June!P36,May!Q36+June!P36))</f>
        <v/>
      </c>
      <c r="R36" s="5"/>
      <c r="S36" s="44">
        <f t="shared" si="4"/>
        <v>0</v>
      </c>
      <c r="T36" s="44" t="str">
        <f ca="1">IF(B36="","",IF(May!T36="",June!S36,May!T36+June!S36))</f>
        <v/>
      </c>
      <c r="U36" s="5"/>
      <c r="V36" s="44">
        <f t="shared" si="5"/>
        <v>0</v>
      </c>
      <c r="W36" s="44" t="str">
        <f ca="1">IF(B36="","",IF(May!W36="",June!V36,May!W36+June!V36))</f>
        <v/>
      </c>
      <c r="X36" s="5"/>
      <c r="Y36" s="5"/>
      <c r="Z36" s="5"/>
      <c r="AA36" s="5"/>
      <c r="AB36" s="18" t="e">
        <f t="shared" si="6"/>
        <v>#DIV/0!</v>
      </c>
    </row>
    <row r="37" spans="2:28" ht="15.75" customHeight="1">
      <c r="B37" s="121" t="str">
        <f ca="1">IF(May!B37="","",May!B37)</f>
        <v/>
      </c>
      <c r="C37" s="122" t="str">
        <f ca="1">IF(May!C37="","",May!C37)</f>
        <v/>
      </c>
      <c r="D37" s="115" t="str">
        <f ca="1">IF(B37="","",May!D37)</f>
        <v/>
      </c>
      <c r="E37" s="115" t="str">
        <f ca="1">IF(May!B37="","",May!E37)</f>
        <v/>
      </c>
      <c r="F37" s="5"/>
      <c r="G37" s="115" t="str">
        <f ca="1">IF(B37="","",May!G37)</f>
        <v/>
      </c>
      <c r="H37" s="34" t="str">
        <f t="shared" si="8"/>
        <v/>
      </c>
      <c r="I37" s="126"/>
      <c r="J37" s="44">
        <f t="shared" si="1"/>
        <v>0</v>
      </c>
      <c r="K37" s="44" t="str">
        <f ca="1">IF(B37="","",IF(May!K37="",June!J37,May!K37+June!J37))</f>
        <v/>
      </c>
      <c r="L37" s="5"/>
      <c r="M37" s="44">
        <f t="shared" si="2"/>
        <v>0</v>
      </c>
      <c r="N37" s="44" t="str">
        <f ca="1">IF(B37="","",IF(May!N37="",June!M37,May!N37+June!M37))</f>
        <v/>
      </c>
      <c r="O37" s="5"/>
      <c r="P37" s="44">
        <f t="shared" si="3"/>
        <v>0</v>
      </c>
      <c r="Q37" s="44" t="str">
        <f ca="1">IF(B37="","",IF(May!Q37="",June!P37,May!Q37+June!P37))</f>
        <v/>
      </c>
      <c r="R37" s="5"/>
      <c r="S37" s="44">
        <f t="shared" si="4"/>
        <v>0</v>
      </c>
      <c r="T37" s="44" t="str">
        <f ca="1">IF(B37="","",IF(May!T37="",June!S37,May!T37+June!S37))</f>
        <v/>
      </c>
      <c r="U37" s="5"/>
      <c r="V37" s="44">
        <f t="shared" si="5"/>
        <v>0</v>
      </c>
      <c r="W37" s="44" t="str">
        <f ca="1">IF(B37="","",IF(May!W37="",June!V37,May!W37+June!V37))</f>
        <v/>
      </c>
      <c r="X37" s="5"/>
      <c r="Y37" s="5"/>
      <c r="Z37" s="5"/>
      <c r="AA37" s="5"/>
      <c r="AB37" s="18" t="e">
        <f t="shared" si="6"/>
        <v>#DIV/0!</v>
      </c>
    </row>
    <row r="38" spans="2:28" ht="15.75" customHeight="1">
      <c r="B38" s="121" t="str">
        <f ca="1">IF(May!B38="","",May!B38)</f>
        <v/>
      </c>
      <c r="C38" s="122" t="str">
        <f ca="1">IF(May!C38="","",May!C38)</f>
        <v/>
      </c>
      <c r="D38" s="115" t="str">
        <f ca="1">IF(B38="","",May!D38)</f>
        <v/>
      </c>
      <c r="E38" s="115" t="str">
        <f ca="1">IF(May!B38="","",May!E38)</f>
        <v/>
      </c>
      <c r="F38" s="5"/>
      <c r="G38" s="115" t="str">
        <f ca="1">IF(B38="","",May!G38)</f>
        <v/>
      </c>
      <c r="H38" s="34" t="str">
        <f t="shared" si="8"/>
        <v/>
      </c>
      <c r="I38" s="126"/>
      <c r="J38" s="44">
        <f t="shared" si="1"/>
        <v>0</v>
      </c>
      <c r="K38" s="44" t="str">
        <f ca="1">IF(B38="","",IF(May!K38="",June!J38,May!K38+June!J38))</f>
        <v/>
      </c>
      <c r="L38" s="5"/>
      <c r="M38" s="44">
        <f t="shared" si="2"/>
        <v>0</v>
      </c>
      <c r="N38" s="44" t="str">
        <f ca="1">IF(B38="","",IF(May!N38="",June!M38,May!N38+June!M38))</f>
        <v/>
      </c>
      <c r="O38" s="5"/>
      <c r="P38" s="44">
        <f t="shared" si="3"/>
        <v>0</v>
      </c>
      <c r="Q38" s="44" t="str">
        <f ca="1">IF(B38="","",IF(May!Q38="",June!P38,May!Q38+June!P38))</f>
        <v/>
      </c>
      <c r="R38" s="5"/>
      <c r="S38" s="44">
        <f t="shared" si="4"/>
        <v>0</v>
      </c>
      <c r="T38" s="44" t="str">
        <f ca="1">IF(B38="","",IF(May!T38="",June!S38,May!T38+June!S38))</f>
        <v/>
      </c>
      <c r="U38" s="5"/>
      <c r="V38" s="44">
        <f t="shared" si="5"/>
        <v>0</v>
      </c>
      <c r="W38" s="44" t="str">
        <f ca="1">IF(B38="","",IF(May!W38="",June!V38,May!W38+June!V38))</f>
        <v/>
      </c>
      <c r="X38" s="5"/>
      <c r="Y38" s="5"/>
      <c r="Z38" s="5"/>
      <c r="AA38" s="5"/>
      <c r="AB38" s="18" t="e">
        <f t="shared" si="6"/>
        <v>#DIV/0!</v>
      </c>
    </row>
    <row r="39" spans="2:28" ht="15.75" customHeight="1">
      <c r="B39" s="121" t="str">
        <f ca="1">IF(May!B39="","",May!B39)</f>
        <v/>
      </c>
      <c r="C39" s="122" t="str">
        <f ca="1">IF(May!C39="","",May!C39)</f>
        <v/>
      </c>
      <c r="D39" s="115" t="str">
        <f ca="1">IF(B39="","",May!D39)</f>
        <v/>
      </c>
      <c r="E39" s="115" t="str">
        <f ca="1">IF(May!B39="","",May!E39)</f>
        <v/>
      </c>
      <c r="F39" s="5"/>
      <c r="G39" s="115" t="str">
        <f ca="1">IF(B39="","",May!G39)</f>
        <v/>
      </c>
      <c r="H39" s="34" t="str">
        <f t="shared" si="8"/>
        <v/>
      </c>
      <c r="I39" s="126"/>
      <c r="J39" s="44">
        <f t="shared" si="1"/>
        <v>0</v>
      </c>
      <c r="K39" s="44" t="str">
        <f ca="1">IF(B39="","",IF(May!K39="",June!J39,May!K39+June!J39))</f>
        <v/>
      </c>
      <c r="L39" s="5"/>
      <c r="M39" s="44">
        <f t="shared" si="2"/>
        <v>0</v>
      </c>
      <c r="N39" s="44" t="str">
        <f ca="1">IF(B39="","",IF(May!N39="",June!M39,May!N39+June!M39))</f>
        <v/>
      </c>
      <c r="O39" s="5"/>
      <c r="P39" s="44">
        <f t="shared" si="3"/>
        <v>0</v>
      </c>
      <c r="Q39" s="44" t="str">
        <f ca="1">IF(B39="","",IF(May!Q39="",June!P39,May!Q39+June!P39))</f>
        <v/>
      </c>
      <c r="R39" s="5"/>
      <c r="S39" s="44">
        <f t="shared" si="4"/>
        <v>0</v>
      </c>
      <c r="T39" s="44" t="str">
        <f ca="1">IF(B39="","",IF(May!T39="",June!S39,May!T39+June!S39))</f>
        <v/>
      </c>
      <c r="U39" s="5"/>
      <c r="V39" s="44">
        <f t="shared" si="5"/>
        <v>0</v>
      </c>
      <c r="W39" s="44" t="str">
        <f ca="1">IF(B39="","",IF(May!W39="",June!V39,May!W39+June!V39))</f>
        <v/>
      </c>
      <c r="X39" s="5"/>
      <c r="Y39" s="5"/>
      <c r="Z39" s="5"/>
      <c r="AA39" s="5"/>
      <c r="AB39" s="18" t="e">
        <f t="shared" si="6"/>
        <v>#DIV/0!</v>
      </c>
    </row>
    <row r="40" spans="2:28" ht="15.75" customHeight="1">
      <c r="B40" s="121" t="str">
        <f ca="1">IF(May!B40="","",May!B40)</f>
        <v/>
      </c>
      <c r="C40" s="122" t="str">
        <f ca="1">IF(May!C40="","",May!C40)</f>
        <v/>
      </c>
      <c r="D40" s="115" t="str">
        <f ca="1">IF(B40="","",May!D40)</f>
        <v/>
      </c>
      <c r="E40" s="115" t="str">
        <f ca="1">IF(May!B40="","",May!E40)</f>
        <v/>
      </c>
      <c r="F40" s="5"/>
      <c r="G40" s="115" t="str">
        <f ca="1">IF(B40="","",May!G40)</f>
        <v/>
      </c>
      <c r="H40" s="34" t="str">
        <f t="shared" si="8"/>
        <v/>
      </c>
      <c r="I40" s="126"/>
      <c r="J40" s="44">
        <f t="shared" si="1"/>
        <v>0</v>
      </c>
      <c r="K40" s="44" t="str">
        <f ca="1">IF(B40="","",IF(May!K40="",June!J40,May!K40+June!J40))</f>
        <v/>
      </c>
      <c r="L40" s="5"/>
      <c r="M40" s="44">
        <f t="shared" si="2"/>
        <v>0</v>
      </c>
      <c r="N40" s="44" t="str">
        <f ca="1">IF(B40="","",IF(May!N40="",June!M40,May!N40+June!M40))</f>
        <v/>
      </c>
      <c r="O40" s="5"/>
      <c r="P40" s="44">
        <f t="shared" si="3"/>
        <v>0</v>
      </c>
      <c r="Q40" s="44" t="str">
        <f ca="1">IF(B40="","",IF(May!Q40="",June!P40,May!Q40+June!P40))</f>
        <v/>
      </c>
      <c r="R40" s="5"/>
      <c r="S40" s="44">
        <f t="shared" si="4"/>
        <v>0</v>
      </c>
      <c r="T40" s="44" t="str">
        <f ca="1">IF(B40="","",IF(May!T40="",June!S40,May!T40+June!S40))</f>
        <v/>
      </c>
      <c r="U40" s="5"/>
      <c r="V40" s="44">
        <f t="shared" si="5"/>
        <v>0</v>
      </c>
      <c r="W40" s="44" t="str">
        <f ca="1">IF(B40="","",IF(May!W40="",June!V40,May!W40+June!V40))</f>
        <v/>
      </c>
      <c r="X40" s="5"/>
      <c r="Y40" s="5"/>
      <c r="Z40" s="5"/>
      <c r="AA40" s="5"/>
      <c r="AB40" s="18" t="e">
        <f t="shared" si="6"/>
        <v>#DIV/0!</v>
      </c>
    </row>
    <row r="41" spans="2:28" ht="15.75" customHeight="1">
      <c r="B41" s="121" t="str">
        <f ca="1">IF(May!B41="","",May!B41)</f>
        <v/>
      </c>
      <c r="C41" s="122" t="str">
        <f ca="1">IF(May!C41="","",May!C41)</f>
        <v/>
      </c>
      <c r="D41" s="115" t="str">
        <f ca="1">IF(B41="","",May!D41)</f>
        <v/>
      </c>
      <c r="E41" s="115" t="str">
        <f ca="1">IF(May!B41="","",May!E41)</f>
        <v/>
      </c>
      <c r="F41" s="5"/>
      <c r="G41" s="115" t="str">
        <f ca="1">IF(B41="","",May!G41)</f>
        <v/>
      </c>
      <c r="H41" s="34" t="str">
        <f t="shared" si="8"/>
        <v/>
      </c>
      <c r="I41" s="126"/>
      <c r="J41" s="44">
        <f t="shared" si="1"/>
        <v>0</v>
      </c>
      <c r="K41" s="44" t="str">
        <f ca="1">IF(B41="","",IF(May!K41="",June!J41,May!K41+June!J41))</f>
        <v/>
      </c>
      <c r="L41" s="5"/>
      <c r="M41" s="44">
        <f t="shared" si="2"/>
        <v>0</v>
      </c>
      <c r="N41" s="44" t="str">
        <f ca="1">IF(B41="","",IF(May!N41="",June!M41,May!N41+June!M41))</f>
        <v/>
      </c>
      <c r="O41" s="5"/>
      <c r="P41" s="44">
        <f t="shared" si="3"/>
        <v>0</v>
      </c>
      <c r="Q41" s="44" t="str">
        <f ca="1">IF(B41="","",IF(May!Q41="",June!P41,May!Q41+June!P41))</f>
        <v/>
      </c>
      <c r="R41" s="5"/>
      <c r="S41" s="44">
        <f t="shared" si="4"/>
        <v>0</v>
      </c>
      <c r="T41" s="44" t="str">
        <f ca="1">IF(B41="","",IF(May!T41="",June!S41,May!T41+June!S41))</f>
        <v/>
      </c>
      <c r="U41" s="5"/>
      <c r="V41" s="44">
        <f t="shared" si="5"/>
        <v>0</v>
      </c>
      <c r="W41" s="44" t="str">
        <f ca="1">IF(B41="","",IF(May!W41="",June!V41,May!W41+June!V41))</f>
        <v/>
      </c>
      <c r="X41" s="5"/>
      <c r="Y41" s="5"/>
      <c r="Z41" s="5"/>
      <c r="AA41" s="5"/>
      <c r="AB41" s="18" t="e">
        <f t="shared" si="6"/>
        <v>#DIV/0!</v>
      </c>
    </row>
    <row r="42" spans="2:28" ht="15.75" customHeight="1">
      <c r="B42" s="121" t="str">
        <f ca="1">IF(May!B42="","",May!B42)</f>
        <v/>
      </c>
      <c r="C42" s="122" t="str">
        <f ca="1">IF(May!C42="","",May!C42)</f>
        <v/>
      </c>
      <c r="D42" s="115" t="str">
        <f ca="1">IF(B42="","",May!D42)</f>
        <v/>
      </c>
      <c r="E42" s="115" t="str">
        <f ca="1">IF(May!B42="","",May!E42)</f>
        <v/>
      </c>
      <c r="F42" s="5"/>
      <c r="G42" s="115" t="str">
        <f ca="1">IF(B42="","",May!G42)</f>
        <v/>
      </c>
      <c r="H42" s="34" t="str">
        <f t="shared" si="8"/>
        <v/>
      </c>
      <c r="I42" s="126"/>
      <c r="J42" s="44">
        <f t="shared" si="1"/>
        <v>0</v>
      </c>
      <c r="K42" s="44" t="str">
        <f ca="1">IF(B42="","",IF(May!K42="",June!J42,May!K42+June!J42))</f>
        <v/>
      </c>
      <c r="L42" s="5"/>
      <c r="M42" s="44">
        <f t="shared" si="2"/>
        <v>0</v>
      </c>
      <c r="N42" s="44" t="str">
        <f ca="1">IF(B42="","",IF(May!N42="",June!M42,May!N42+June!M42))</f>
        <v/>
      </c>
      <c r="O42" s="5"/>
      <c r="P42" s="44">
        <f t="shared" si="3"/>
        <v>0</v>
      </c>
      <c r="Q42" s="44" t="str">
        <f ca="1">IF(B42="","",IF(May!Q42="",June!P42,May!Q42+June!P42))</f>
        <v/>
      </c>
      <c r="R42" s="5"/>
      <c r="S42" s="44">
        <f t="shared" si="4"/>
        <v>0</v>
      </c>
      <c r="T42" s="44" t="str">
        <f ca="1">IF(B42="","",IF(May!T42="",June!S42,May!T42+June!S42))</f>
        <v/>
      </c>
      <c r="U42" s="5"/>
      <c r="V42" s="44">
        <f t="shared" si="5"/>
        <v>0</v>
      </c>
      <c r="W42" s="44" t="str">
        <f ca="1">IF(B42="","",IF(May!W42="",June!V42,May!W42+June!V42))</f>
        <v/>
      </c>
      <c r="X42" s="5"/>
      <c r="Y42" s="5"/>
      <c r="Z42" s="5"/>
      <c r="AA42" s="5"/>
      <c r="AB42" s="18" t="e">
        <f t="shared" si="6"/>
        <v>#DIV/0!</v>
      </c>
    </row>
    <row r="43" spans="2:28" ht="15.75" customHeight="1">
      <c r="B43" s="121" t="str">
        <f ca="1">IF(May!B43="","",May!B43)</f>
        <v/>
      </c>
      <c r="C43" s="122" t="str">
        <f ca="1">IF(May!C43="","",May!C43)</f>
        <v/>
      </c>
      <c r="D43" s="115" t="str">
        <f ca="1">IF(B43="","",May!D43)</f>
        <v/>
      </c>
      <c r="E43" s="115" t="str">
        <f ca="1">IF(May!B43="","",May!E43)</f>
        <v/>
      </c>
      <c r="F43" s="5"/>
      <c r="G43" s="115" t="str">
        <f ca="1">IF(B43="","",May!G43)</f>
        <v/>
      </c>
      <c r="H43" s="34" t="str">
        <f t="shared" si="8"/>
        <v/>
      </c>
      <c r="I43" s="126"/>
      <c r="J43" s="44">
        <f t="shared" si="1"/>
        <v>0</v>
      </c>
      <c r="K43" s="44" t="str">
        <f ca="1">IF(B43="","",IF(May!K43="",June!J43,May!K43+June!J43))</f>
        <v/>
      </c>
      <c r="L43" s="5"/>
      <c r="M43" s="44">
        <f t="shared" si="2"/>
        <v>0</v>
      </c>
      <c r="N43" s="44" t="str">
        <f ca="1">IF(B43="","",IF(May!N43="",June!M43,May!N43+June!M43))</f>
        <v/>
      </c>
      <c r="O43" s="5"/>
      <c r="P43" s="44">
        <f t="shared" si="3"/>
        <v>0</v>
      </c>
      <c r="Q43" s="44" t="str">
        <f ca="1">IF(B43="","",IF(May!Q43="",June!P43,May!Q43+June!P43))</f>
        <v/>
      </c>
      <c r="R43" s="5"/>
      <c r="S43" s="44">
        <f t="shared" si="4"/>
        <v>0</v>
      </c>
      <c r="T43" s="44" t="str">
        <f ca="1">IF(B43="","",IF(May!T43="",June!S43,May!T43+June!S43))</f>
        <v/>
      </c>
      <c r="U43" s="5"/>
      <c r="V43" s="44">
        <f t="shared" si="5"/>
        <v>0</v>
      </c>
      <c r="W43" s="44" t="str">
        <f ca="1">IF(B43="","",IF(May!W43="",June!V43,May!W43+June!V43))</f>
        <v/>
      </c>
      <c r="X43" s="5"/>
      <c r="Y43" s="5"/>
      <c r="Z43" s="5"/>
      <c r="AA43" s="5"/>
      <c r="AB43" s="18" t="e">
        <f t="shared" si="6"/>
        <v>#DIV/0!</v>
      </c>
    </row>
    <row r="44" spans="2:28" ht="15.75" customHeight="1">
      <c r="B44" s="121" t="str">
        <f ca="1">IF(May!B44="","",May!B44)</f>
        <v/>
      </c>
      <c r="C44" s="122" t="str">
        <f ca="1">IF(May!C44="","",May!C44)</f>
        <v/>
      </c>
      <c r="D44" s="115" t="str">
        <f ca="1">IF(B44="","",May!D44)</f>
        <v/>
      </c>
      <c r="E44" s="115" t="str">
        <f ca="1">IF(May!B44="","",May!E44)</f>
        <v/>
      </c>
      <c r="F44" s="5"/>
      <c r="G44" s="115" t="str">
        <f ca="1">IF(B44="","",May!G44)</f>
        <v/>
      </c>
      <c r="H44" s="34" t="str">
        <f t="shared" si="8"/>
        <v/>
      </c>
      <c r="I44" s="126"/>
      <c r="J44" s="44">
        <f t="shared" si="1"/>
        <v>0</v>
      </c>
      <c r="K44" s="44" t="str">
        <f ca="1">IF(B44="","",IF(May!K44="",June!J44,May!K44+June!J44))</f>
        <v/>
      </c>
      <c r="L44" s="5"/>
      <c r="M44" s="44">
        <f t="shared" si="2"/>
        <v>0</v>
      </c>
      <c r="N44" s="44" t="str">
        <f ca="1">IF(B44="","",IF(May!N44="",June!M44,May!N44+June!M44))</f>
        <v/>
      </c>
      <c r="O44" s="5"/>
      <c r="P44" s="44">
        <f t="shared" si="3"/>
        <v>0</v>
      </c>
      <c r="Q44" s="44" t="str">
        <f ca="1">IF(B44="","",IF(May!Q44="",June!P44,May!Q44+June!P44))</f>
        <v/>
      </c>
      <c r="R44" s="5"/>
      <c r="S44" s="44">
        <f t="shared" si="4"/>
        <v>0</v>
      </c>
      <c r="T44" s="44" t="str">
        <f ca="1">IF(B44="","",IF(May!T44="",June!S44,May!T44+June!S44))</f>
        <v/>
      </c>
      <c r="U44" s="5"/>
      <c r="V44" s="44">
        <f t="shared" si="5"/>
        <v>0</v>
      </c>
      <c r="W44" s="44" t="str">
        <f ca="1">IF(B44="","",IF(May!W44="",June!V44,May!W44+June!V44))</f>
        <v/>
      </c>
      <c r="X44" s="5"/>
      <c r="Y44" s="5"/>
      <c r="Z44" s="5"/>
      <c r="AA44" s="5"/>
      <c r="AB44" s="18" t="e">
        <f t="shared" si="6"/>
        <v>#DIV/0!</v>
      </c>
    </row>
    <row r="45" spans="2:28" ht="15.75" customHeight="1">
      <c r="B45" s="121" t="str">
        <f ca="1">IF(May!B45="","",May!B45)</f>
        <v/>
      </c>
      <c r="C45" s="122" t="str">
        <f ca="1">IF(May!C45="","",May!C45)</f>
        <v/>
      </c>
      <c r="D45" s="115" t="str">
        <f ca="1">IF(B45="","",May!D45)</f>
        <v/>
      </c>
      <c r="E45" s="115" t="str">
        <f ca="1">IF(May!B45="","",May!E45)</f>
        <v/>
      </c>
      <c r="F45" s="5"/>
      <c r="G45" s="115" t="str">
        <f ca="1">IF(B45="","",May!G45)</f>
        <v/>
      </c>
      <c r="H45" s="34" t="str">
        <f t="shared" si="8"/>
        <v/>
      </c>
      <c r="I45" s="126"/>
      <c r="J45" s="44">
        <f t="shared" si="1"/>
        <v>0</v>
      </c>
      <c r="K45" s="44" t="str">
        <f ca="1">IF(B45="","",IF(May!K45="",June!J45,May!K45+June!J45))</f>
        <v/>
      </c>
      <c r="L45" s="5"/>
      <c r="M45" s="44">
        <f t="shared" si="2"/>
        <v>0</v>
      </c>
      <c r="N45" s="44" t="str">
        <f ca="1">IF(B45="","",IF(May!N45="",June!M45,May!N45+June!M45))</f>
        <v/>
      </c>
      <c r="O45" s="5"/>
      <c r="P45" s="44">
        <f t="shared" si="3"/>
        <v>0</v>
      </c>
      <c r="Q45" s="44" t="str">
        <f ca="1">IF(B45="","",IF(May!Q45="",June!P45,May!Q45+June!P45))</f>
        <v/>
      </c>
      <c r="R45" s="5"/>
      <c r="S45" s="44">
        <f t="shared" si="4"/>
        <v>0</v>
      </c>
      <c r="T45" s="44" t="str">
        <f ca="1">IF(B45="","",IF(May!T45="",June!S45,May!T45+June!S45))</f>
        <v/>
      </c>
      <c r="U45" s="5"/>
      <c r="V45" s="44">
        <f t="shared" si="5"/>
        <v>0</v>
      </c>
      <c r="W45" s="44" t="str">
        <f ca="1">IF(B45="","",IF(May!W45="",June!V45,May!W45+June!V45))</f>
        <v/>
      </c>
      <c r="X45" s="5"/>
      <c r="Y45" s="5"/>
      <c r="Z45" s="5"/>
      <c r="AA45" s="5"/>
      <c r="AB45" s="18" t="e">
        <f t="shared" si="6"/>
        <v>#DIV/0!</v>
      </c>
    </row>
    <row r="46" spans="2:28" ht="15.75" customHeight="1">
      <c r="B46" s="121" t="str">
        <f ca="1">IF(May!B46="","",May!B46)</f>
        <v/>
      </c>
      <c r="C46" s="122" t="str">
        <f ca="1">IF(May!C46="","",May!C46)</f>
        <v/>
      </c>
      <c r="D46" s="115" t="str">
        <f ca="1">IF(B46="","",May!D46)</f>
        <v/>
      </c>
      <c r="E46" s="115" t="str">
        <f ca="1">IF(May!B46="","",May!E46)</f>
        <v/>
      </c>
      <c r="F46" s="5"/>
      <c r="G46" s="115" t="str">
        <f ca="1">IF(B46="","",May!G46)</f>
        <v/>
      </c>
      <c r="H46" s="34" t="str">
        <f t="shared" si="8"/>
        <v/>
      </c>
      <c r="I46" s="126"/>
      <c r="J46" s="44">
        <f t="shared" si="1"/>
        <v>0</v>
      </c>
      <c r="K46" s="44" t="str">
        <f ca="1">IF(B46="","",IF(May!K46="",June!J46,May!K46+June!J46))</f>
        <v/>
      </c>
      <c r="L46" s="5"/>
      <c r="M46" s="44">
        <f t="shared" si="2"/>
        <v>0</v>
      </c>
      <c r="N46" s="44" t="str">
        <f ca="1">IF(B46="","",IF(May!N46="",June!M46,May!N46+June!M46))</f>
        <v/>
      </c>
      <c r="O46" s="5"/>
      <c r="P46" s="44">
        <f t="shared" si="3"/>
        <v>0</v>
      </c>
      <c r="Q46" s="44" t="str">
        <f ca="1">IF(B46="","",IF(May!Q46="",June!P46,May!Q46+June!P46))</f>
        <v/>
      </c>
      <c r="R46" s="5"/>
      <c r="S46" s="44">
        <f t="shared" si="4"/>
        <v>0</v>
      </c>
      <c r="T46" s="44" t="str">
        <f ca="1">IF(B46="","",IF(May!T46="",June!S46,May!T46+June!S46))</f>
        <v/>
      </c>
      <c r="U46" s="5"/>
      <c r="V46" s="44">
        <f t="shared" si="5"/>
        <v>0</v>
      </c>
      <c r="W46" s="44" t="str">
        <f ca="1">IF(B46="","",IF(May!W46="",June!V46,May!W46+June!V46))</f>
        <v/>
      </c>
      <c r="X46" s="5"/>
      <c r="Y46" s="5"/>
      <c r="Z46" s="5"/>
      <c r="AA46" s="5"/>
      <c r="AB46" s="18" t="e">
        <f t="shared" si="6"/>
        <v>#DIV/0!</v>
      </c>
    </row>
    <row r="47" spans="2:28" ht="15.75" customHeight="1">
      <c r="B47" s="121" t="str">
        <f ca="1">IF(May!B47="","",May!B47)</f>
        <v/>
      </c>
      <c r="C47" s="122" t="str">
        <f ca="1">IF(May!C47="","",May!C47)</f>
        <v/>
      </c>
      <c r="D47" s="115" t="str">
        <f ca="1">IF(B47="","",May!D47)</f>
        <v/>
      </c>
      <c r="E47" s="115" t="str">
        <f ca="1">IF(May!B47="","",May!E47)</f>
        <v/>
      </c>
      <c r="F47" s="5"/>
      <c r="G47" s="115" t="str">
        <f ca="1">IF(B47="","",May!G47)</f>
        <v/>
      </c>
      <c r="H47" s="34" t="str">
        <f t="shared" si="8"/>
        <v/>
      </c>
      <c r="I47" s="126"/>
      <c r="J47" s="44">
        <f t="shared" si="1"/>
        <v>0</v>
      </c>
      <c r="K47" s="44" t="str">
        <f ca="1">IF(B47="","",IF(May!K47="",June!J47,May!K47+June!J47))</f>
        <v/>
      </c>
      <c r="L47" s="5"/>
      <c r="M47" s="44">
        <f t="shared" si="2"/>
        <v>0</v>
      </c>
      <c r="N47" s="44" t="str">
        <f ca="1">IF(B47="","",IF(May!N47="",June!M47,May!N47+June!M47))</f>
        <v/>
      </c>
      <c r="O47" s="5"/>
      <c r="P47" s="44">
        <f t="shared" si="3"/>
        <v>0</v>
      </c>
      <c r="Q47" s="44" t="str">
        <f ca="1">IF(B47="","",IF(May!Q47="",June!P47,May!Q47+June!P47))</f>
        <v/>
      </c>
      <c r="R47" s="5"/>
      <c r="S47" s="44">
        <f t="shared" si="4"/>
        <v>0</v>
      </c>
      <c r="T47" s="44" t="str">
        <f ca="1">IF(B47="","",IF(May!T47="",June!S47,May!T47+June!S47))</f>
        <v/>
      </c>
      <c r="U47" s="5"/>
      <c r="V47" s="44">
        <f t="shared" si="5"/>
        <v>0</v>
      </c>
      <c r="W47" s="44" t="str">
        <f ca="1">IF(B47="","",IF(May!W47="",June!V47,May!W47+June!V47))</f>
        <v/>
      </c>
      <c r="X47" s="5"/>
      <c r="Y47" s="5"/>
      <c r="Z47" s="5"/>
      <c r="AA47" s="5"/>
      <c r="AB47" s="18" t="e">
        <f t="shared" si="6"/>
        <v>#DIV/0!</v>
      </c>
    </row>
    <row r="48" spans="2:28" ht="15.75" customHeight="1">
      <c r="B48" s="121" t="str">
        <f ca="1">IF(May!B48="","",May!B48)</f>
        <v/>
      </c>
      <c r="C48" s="122" t="str">
        <f ca="1">IF(May!C48="","",May!C48)</f>
        <v/>
      </c>
      <c r="D48" s="115" t="str">
        <f ca="1">IF(B48="","",May!D48)</f>
        <v/>
      </c>
      <c r="E48" s="115" t="str">
        <f ca="1">IF(May!B48="","",May!E48)</f>
        <v/>
      </c>
      <c r="F48" s="5"/>
      <c r="G48" s="115" t="str">
        <f ca="1">IF(B48="","",May!G48)</f>
        <v/>
      </c>
      <c r="H48" s="34" t="str">
        <f t="shared" si="8"/>
        <v/>
      </c>
      <c r="I48" s="126"/>
      <c r="J48" s="44">
        <f t="shared" si="1"/>
        <v>0</v>
      </c>
      <c r="K48" s="44" t="str">
        <f ca="1">IF(B48="","",IF(May!K48="",June!J48,May!K48+June!J48))</f>
        <v/>
      </c>
      <c r="L48" s="5"/>
      <c r="M48" s="44">
        <f t="shared" si="2"/>
        <v>0</v>
      </c>
      <c r="N48" s="44" t="str">
        <f ca="1">IF(B48="","",IF(May!N48="",June!M48,May!N48+June!M48))</f>
        <v/>
      </c>
      <c r="O48" s="5"/>
      <c r="P48" s="44">
        <f t="shared" si="3"/>
        <v>0</v>
      </c>
      <c r="Q48" s="44" t="str">
        <f ca="1">IF(B48="","",IF(May!Q48="",June!P48,May!Q48+June!P48))</f>
        <v/>
      </c>
      <c r="R48" s="5"/>
      <c r="S48" s="44">
        <f t="shared" si="4"/>
        <v>0</v>
      </c>
      <c r="T48" s="44" t="str">
        <f ca="1">IF(B48="","",IF(May!T48="",June!S48,May!T48+June!S48))</f>
        <v/>
      </c>
      <c r="U48" s="5"/>
      <c r="V48" s="44">
        <f t="shared" si="5"/>
        <v>0</v>
      </c>
      <c r="W48" s="44" t="str">
        <f ca="1">IF(B48="","",IF(May!W48="",June!V48,May!W48+June!V48))</f>
        <v/>
      </c>
      <c r="X48" s="5"/>
      <c r="Y48" s="5"/>
      <c r="Z48" s="5"/>
      <c r="AA48" s="5"/>
      <c r="AB48" s="18" t="e">
        <f t="shared" si="6"/>
        <v>#DIV/0!</v>
      </c>
    </row>
    <row r="49" spans="2:28" ht="15.75" customHeight="1">
      <c r="B49" s="121" t="str">
        <f ca="1">IF(May!B49="","",May!B49)</f>
        <v/>
      </c>
      <c r="C49" s="122" t="str">
        <f ca="1">IF(May!C49="","",May!C49)</f>
        <v/>
      </c>
      <c r="D49" s="115" t="str">
        <f ca="1">IF(B49="","",May!D49)</f>
        <v/>
      </c>
      <c r="E49" s="115" t="str">
        <f ca="1">IF(May!B49="","",May!E49)</f>
        <v/>
      </c>
      <c r="F49" s="5"/>
      <c r="G49" s="115" t="str">
        <f ca="1">IF(B49="","",May!G49)</f>
        <v/>
      </c>
      <c r="H49" s="34" t="str">
        <f t="shared" si="8"/>
        <v/>
      </c>
      <c r="I49" s="126"/>
      <c r="J49" s="44">
        <f t="shared" si="1"/>
        <v>0</v>
      </c>
      <c r="K49" s="44" t="str">
        <f ca="1">IF(B49="","",IF(May!K49="",June!J49,May!K49+June!J49))</f>
        <v/>
      </c>
      <c r="L49" s="5"/>
      <c r="M49" s="44">
        <f t="shared" si="2"/>
        <v>0</v>
      </c>
      <c r="N49" s="44" t="str">
        <f ca="1">IF(B49="","",IF(May!N49="",June!M49,May!N49+June!M49))</f>
        <v/>
      </c>
      <c r="O49" s="5"/>
      <c r="P49" s="44">
        <f t="shared" si="3"/>
        <v>0</v>
      </c>
      <c r="Q49" s="44" t="str">
        <f ca="1">IF(B49="","",IF(May!Q49="",June!P49,May!Q49+June!P49))</f>
        <v/>
      </c>
      <c r="R49" s="5"/>
      <c r="S49" s="44">
        <f t="shared" si="4"/>
        <v>0</v>
      </c>
      <c r="T49" s="44" t="str">
        <f ca="1">IF(B49="","",IF(May!T49="",June!S49,May!T49+June!S49))</f>
        <v/>
      </c>
      <c r="U49" s="5"/>
      <c r="V49" s="44">
        <f t="shared" si="5"/>
        <v>0</v>
      </c>
      <c r="W49" s="44" t="str">
        <f ca="1">IF(B49="","",IF(May!W49="",June!V49,May!W49+June!V49))</f>
        <v/>
      </c>
      <c r="X49" s="5"/>
      <c r="Y49" s="5"/>
      <c r="Z49" s="5"/>
      <c r="AA49" s="5"/>
      <c r="AB49" s="18" t="e">
        <f t="shared" si="6"/>
        <v>#DIV/0!</v>
      </c>
    </row>
    <row r="50" spans="2:28" ht="15.75" customHeight="1">
      <c r="B50" s="121" t="str">
        <f ca="1">IF(May!B50="","",May!B50)</f>
        <v/>
      </c>
      <c r="C50" s="122" t="str">
        <f ca="1">IF(May!C50="","",May!C50)</f>
        <v/>
      </c>
      <c r="D50" s="115" t="str">
        <f ca="1">IF(B50="","",May!D50)</f>
        <v/>
      </c>
      <c r="E50" s="115" t="str">
        <f ca="1">IF(May!B50="","",May!E50)</f>
        <v/>
      </c>
      <c r="F50" s="5"/>
      <c r="G50" s="115" t="str">
        <f ca="1">IF(B50="","",May!G50)</f>
        <v/>
      </c>
      <c r="H50" s="34" t="str">
        <f t="shared" si="8"/>
        <v/>
      </c>
      <c r="I50" s="126"/>
      <c r="J50" s="44">
        <f t="shared" si="1"/>
        <v>0</v>
      </c>
      <c r="K50" s="44" t="str">
        <f ca="1">IF(B50="","",IF(May!K50="",June!J50,May!K50+June!J50))</f>
        <v/>
      </c>
      <c r="L50" s="5"/>
      <c r="M50" s="44">
        <f t="shared" si="2"/>
        <v>0</v>
      </c>
      <c r="N50" s="44" t="str">
        <f ca="1">IF(B50="","",IF(May!N50="",June!M50,May!N50+June!M50))</f>
        <v/>
      </c>
      <c r="O50" s="5"/>
      <c r="P50" s="44">
        <f t="shared" si="3"/>
        <v>0</v>
      </c>
      <c r="Q50" s="44" t="str">
        <f ca="1">IF(B50="","",IF(May!Q50="",June!P50,May!Q50+June!P50))</f>
        <v/>
      </c>
      <c r="R50" s="5"/>
      <c r="S50" s="44">
        <f t="shared" si="4"/>
        <v>0</v>
      </c>
      <c r="T50" s="44" t="str">
        <f ca="1">IF(B50="","",IF(May!T50="",June!S50,May!T50+June!S50))</f>
        <v/>
      </c>
      <c r="U50" s="5"/>
      <c r="V50" s="44">
        <f t="shared" si="5"/>
        <v>0</v>
      </c>
      <c r="W50" s="44" t="str">
        <f ca="1">IF(B50="","",IF(May!W50="",June!V50,May!W50+June!V50))</f>
        <v/>
      </c>
      <c r="X50" s="5"/>
      <c r="Y50" s="5"/>
      <c r="Z50" s="5"/>
      <c r="AA50" s="5"/>
      <c r="AB50" s="18" t="e">
        <f t="shared" si="6"/>
        <v>#DIV/0!</v>
      </c>
    </row>
    <row r="51" spans="2:28" ht="15.75" customHeight="1">
      <c r="B51" s="121" t="str">
        <f ca="1">IF(May!B51="","",May!B51)</f>
        <v/>
      </c>
      <c r="C51" s="122" t="str">
        <f ca="1">IF(May!C51="","",May!C51)</f>
        <v/>
      </c>
      <c r="D51" s="115" t="str">
        <f ca="1">IF(B51="","",May!D51)</f>
        <v/>
      </c>
      <c r="E51" s="115" t="str">
        <f ca="1">IF(May!B51="","",May!E51)</f>
        <v/>
      </c>
      <c r="F51" s="5"/>
      <c r="G51" s="115" t="str">
        <f ca="1">IF(B51="","",May!G51)</f>
        <v/>
      </c>
      <c r="H51" s="34" t="str">
        <f t="shared" si="8"/>
        <v/>
      </c>
      <c r="I51" s="126"/>
      <c r="J51" s="44">
        <f t="shared" si="1"/>
        <v>0</v>
      </c>
      <c r="K51" s="44" t="str">
        <f ca="1">IF(B51="","",IF(May!K51="",June!J51,May!K51+June!J51))</f>
        <v/>
      </c>
      <c r="L51" s="5"/>
      <c r="M51" s="44">
        <f t="shared" si="2"/>
        <v>0</v>
      </c>
      <c r="N51" s="44" t="str">
        <f ca="1">IF(B51="","",IF(May!N51="",June!M51,May!N51+June!M51))</f>
        <v/>
      </c>
      <c r="O51" s="5"/>
      <c r="P51" s="44">
        <f t="shared" si="3"/>
        <v>0</v>
      </c>
      <c r="Q51" s="44" t="str">
        <f ca="1">IF(B51="","",IF(May!Q51="",June!P51,May!Q51+June!P51))</f>
        <v/>
      </c>
      <c r="R51" s="5"/>
      <c r="S51" s="44">
        <f t="shared" si="4"/>
        <v>0</v>
      </c>
      <c r="T51" s="44" t="str">
        <f ca="1">IF(B51="","",IF(May!T51="",June!S51,May!T51+June!S51))</f>
        <v/>
      </c>
      <c r="U51" s="5"/>
      <c r="V51" s="44">
        <f t="shared" si="5"/>
        <v>0</v>
      </c>
      <c r="W51" s="44" t="str">
        <f ca="1">IF(B51="","",IF(May!W51="",June!V51,May!W51+June!V51))</f>
        <v/>
      </c>
      <c r="X51" s="5"/>
      <c r="Y51" s="5"/>
      <c r="Z51" s="5"/>
      <c r="AA51" s="5"/>
      <c r="AB51" s="18" t="e">
        <f t="shared" si="6"/>
        <v>#DIV/0!</v>
      </c>
    </row>
    <row r="52" spans="2:28" ht="15.75" customHeight="1">
      <c r="B52" s="121" t="str">
        <f ca="1">IF(May!B52="","",May!B52)</f>
        <v/>
      </c>
      <c r="C52" s="122" t="str">
        <f ca="1">IF(May!C52="","",May!C52)</f>
        <v/>
      </c>
      <c r="D52" s="115" t="str">
        <f ca="1">IF(B52="","",May!D52)</f>
        <v/>
      </c>
      <c r="E52" s="115" t="str">
        <f ca="1">IF(May!B52="","",May!E52)</f>
        <v/>
      </c>
      <c r="F52" s="5"/>
      <c r="G52" s="115" t="str">
        <f ca="1">IF(B52="","",May!G52)</f>
        <v/>
      </c>
      <c r="H52" s="34" t="str">
        <f t="shared" si="8"/>
        <v/>
      </c>
      <c r="I52" s="126"/>
      <c r="J52" s="44">
        <f t="shared" si="1"/>
        <v>0</v>
      </c>
      <c r="K52" s="44" t="str">
        <f ca="1">IF(B52="","",IF(May!K52="",June!J52,May!K52+June!J52))</f>
        <v/>
      </c>
      <c r="L52" s="5"/>
      <c r="M52" s="44">
        <f t="shared" si="2"/>
        <v>0</v>
      </c>
      <c r="N52" s="44" t="str">
        <f ca="1">IF(B52="","",IF(May!N52="",June!M52,May!N52+June!M52))</f>
        <v/>
      </c>
      <c r="O52" s="5"/>
      <c r="P52" s="44">
        <f t="shared" si="3"/>
        <v>0</v>
      </c>
      <c r="Q52" s="44" t="str">
        <f ca="1">IF(B52="","",IF(May!Q52="",June!P52,May!Q52+June!P52))</f>
        <v/>
      </c>
      <c r="R52" s="5"/>
      <c r="S52" s="44">
        <f t="shared" si="4"/>
        <v>0</v>
      </c>
      <c r="T52" s="44" t="str">
        <f ca="1">IF(B52="","",IF(May!T52="",June!S52,May!T52+June!S52))</f>
        <v/>
      </c>
      <c r="U52" s="5"/>
      <c r="V52" s="44">
        <f t="shared" si="5"/>
        <v>0</v>
      </c>
      <c r="W52" s="44" t="str">
        <f ca="1">IF(B52="","",IF(May!W52="",June!V52,May!W52+June!V52))</f>
        <v/>
      </c>
      <c r="X52" s="5"/>
      <c r="Y52" s="5"/>
      <c r="Z52" s="5"/>
      <c r="AA52" s="5"/>
      <c r="AB52" s="18" t="e">
        <f t="shared" si="6"/>
        <v>#DIV/0!</v>
      </c>
    </row>
    <row r="53" spans="2:28" ht="15.75" customHeight="1">
      <c r="B53" s="121" t="str">
        <f ca="1">IF(May!B53="","",May!B53)</f>
        <v/>
      </c>
      <c r="C53" s="122" t="str">
        <f ca="1">IF(May!C53="","",May!C53)</f>
        <v/>
      </c>
      <c r="D53" s="115" t="str">
        <f ca="1">IF(B53="","",May!D53)</f>
        <v/>
      </c>
      <c r="E53" s="115" t="str">
        <f ca="1">IF(May!B53="","",May!E53)</f>
        <v/>
      </c>
      <c r="F53" s="5"/>
      <c r="G53" s="115" t="str">
        <f ca="1">IF(B53="","",May!G53)</f>
        <v/>
      </c>
      <c r="H53" s="34" t="str">
        <f t="shared" si="8"/>
        <v/>
      </c>
      <c r="I53" s="126"/>
      <c r="J53" s="44">
        <f t="shared" si="1"/>
        <v>0</v>
      </c>
      <c r="K53" s="44" t="str">
        <f ca="1">IF(B53="","",IF(May!K53="",June!J53,May!K53+June!J53))</f>
        <v/>
      </c>
      <c r="L53" s="5"/>
      <c r="M53" s="44">
        <f t="shared" si="2"/>
        <v>0</v>
      </c>
      <c r="N53" s="44" t="str">
        <f ca="1">IF(B53="","",IF(May!N53="",June!M53,May!N53+June!M53))</f>
        <v/>
      </c>
      <c r="O53" s="5"/>
      <c r="P53" s="44">
        <f t="shared" si="3"/>
        <v>0</v>
      </c>
      <c r="Q53" s="44" t="str">
        <f ca="1">IF(B53="","",IF(May!Q53="",June!P53,May!Q53+June!P53))</f>
        <v/>
      </c>
      <c r="R53" s="5"/>
      <c r="S53" s="44">
        <f t="shared" si="4"/>
        <v>0</v>
      </c>
      <c r="T53" s="44" t="str">
        <f ca="1">IF(B53="","",IF(May!T53="",June!S53,May!T53+June!S53))</f>
        <v/>
      </c>
      <c r="U53" s="5"/>
      <c r="V53" s="44">
        <f t="shared" si="5"/>
        <v>0</v>
      </c>
      <c r="W53" s="44" t="str">
        <f ca="1">IF(B53="","",IF(May!W53="",June!V53,May!W53+June!V53))</f>
        <v/>
      </c>
      <c r="X53" s="5"/>
      <c r="Y53" s="5"/>
      <c r="Z53" s="5"/>
      <c r="AA53" s="5"/>
      <c r="AB53" s="18" t="e">
        <f t="shared" si="6"/>
        <v>#DIV/0!</v>
      </c>
    </row>
    <row r="54" spans="2:28" ht="15.75" customHeight="1">
      <c r="B54" s="121" t="str">
        <f ca="1">IF(May!B54="","",May!B54)</f>
        <v/>
      </c>
      <c r="C54" s="122" t="str">
        <f ca="1">IF(May!C54="","",May!C54)</f>
        <v/>
      </c>
      <c r="D54" s="115" t="str">
        <f ca="1">IF(B54="","",May!D54)</f>
        <v/>
      </c>
      <c r="E54" s="115" t="str">
        <f ca="1">IF(May!B54="","",May!E54)</f>
        <v/>
      </c>
      <c r="F54" s="5"/>
      <c r="G54" s="115" t="str">
        <f ca="1">IF(B54="","",May!G54)</f>
        <v/>
      </c>
      <c r="H54" s="34" t="str">
        <f t="shared" si="8"/>
        <v/>
      </c>
      <c r="I54" s="126"/>
      <c r="J54" s="44">
        <f t="shared" si="1"/>
        <v>0</v>
      </c>
      <c r="K54" s="44" t="str">
        <f ca="1">IF(B54="","",IF(May!K54="",June!J54,May!K54+June!J54))</f>
        <v/>
      </c>
      <c r="L54" s="5"/>
      <c r="M54" s="44">
        <f t="shared" si="2"/>
        <v>0</v>
      </c>
      <c r="N54" s="44" t="str">
        <f ca="1">IF(B54="","",IF(May!N54="",June!M54,May!N54+June!M54))</f>
        <v/>
      </c>
      <c r="O54" s="5"/>
      <c r="P54" s="44">
        <f t="shared" si="3"/>
        <v>0</v>
      </c>
      <c r="Q54" s="44" t="str">
        <f ca="1">IF(B54="","",IF(May!Q54="",June!P54,May!Q54+June!P54))</f>
        <v/>
      </c>
      <c r="R54" s="5"/>
      <c r="S54" s="44">
        <f t="shared" si="4"/>
        <v>0</v>
      </c>
      <c r="T54" s="44" t="str">
        <f ca="1">IF(B54="","",IF(May!T54="",June!S54,May!T54+June!S54))</f>
        <v/>
      </c>
      <c r="U54" s="5"/>
      <c r="V54" s="44">
        <f t="shared" si="5"/>
        <v>0</v>
      </c>
      <c r="W54" s="44" t="str">
        <f ca="1">IF(B54="","",IF(May!W54="",June!V54,May!W54+June!V54))</f>
        <v/>
      </c>
      <c r="X54" s="5"/>
      <c r="Y54" s="5"/>
      <c r="Z54" s="5"/>
      <c r="AA54" s="5"/>
      <c r="AB54" s="18" t="e">
        <f t="shared" si="6"/>
        <v>#DIV/0!</v>
      </c>
    </row>
    <row r="55" spans="2:28" ht="15.75" customHeight="1">
      <c r="B55" s="121" t="str">
        <f ca="1">IF(May!B55="","",May!B55)</f>
        <v/>
      </c>
      <c r="C55" s="122" t="str">
        <f ca="1">IF(May!C55="","",May!C55)</f>
        <v/>
      </c>
      <c r="D55" s="115" t="str">
        <f ca="1">IF(B55="","",May!D55)</f>
        <v/>
      </c>
      <c r="E55" s="115" t="str">
        <f ca="1">IF(May!B55="","",May!E55)</f>
        <v/>
      </c>
      <c r="F55" s="5"/>
      <c r="G55" s="115" t="str">
        <f ca="1">IF(B55="","",May!G55)</f>
        <v/>
      </c>
      <c r="H55" s="34" t="str">
        <f t="shared" si="8"/>
        <v/>
      </c>
      <c r="I55" s="126"/>
      <c r="J55" s="44">
        <f t="shared" si="1"/>
        <v>0</v>
      </c>
      <c r="K55" s="44" t="str">
        <f ca="1">IF(B55="","",IF(May!K55="",June!J55,May!K55+June!J55))</f>
        <v/>
      </c>
      <c r="L55" s="5"/>
      <c r="M55" s="44">
        <f t="shared" si="2"/>
        <v>0</v>
      </c>
      <c r="N55" s="44" t="str">
        <f ca="1">IF(B55="","",IF(May!N55="",June!M55,May!N55+June!M55))</f>
        <v/>
      </c>
      <c r="O55" s="5"/>
      <c r="P55" s="44">
        <f t="shared" si="3"/>
        <v>0</v>
      </c>
      <c r="Q55" s="44" t="str">
        <f ca="1">IF(B55="","",IF(May!Q55="",June!P55,May!Q55+June!P55))</f>
        <v/>
      </c>
      <c r="R55" s="5"/>
      <c r="S55" s="44">
        <f t="shared" si="4"/>
        <v>0</v>
      </c>
      <c r="T55" s="44" t="str">
        <f ca="1">IF(B55="","",IF(May!T55="",June!S55,May!T55+June!S55))</f>
        <v/>
      </c>
      <c r="U55" s="5"/>
      <c r="V55" s="44">
        <f t="shared" si="5"/>
        <v>0</v>
      </c>
      <c r="W55" s="44" t="str">
        <f ca="1">IF(B55="","",IF(May!W55="",June!V55,May!W55+June!V55))</f>
        <v/>
      </c>
      <c r="X55" s="5"/>
      <c r="Y55" s="5"/>
      <c r="Z55" s="5"/>
      <c r="AA55" s="5"/>
      <c r="AB55" s="18" t="e">
        <f t="shared" si="6"/>
        <v>#DIV/0!</v>
      </c>
    </row>
    <row r="56" spans="2:28" ht="15.75" customHeight="1">
      <c r="B56" s="121" t="str">
        <f ca="1">IF(May!B56="","",May!B56)</f>
        <v/>
      </c>
      <c r="C56" s="122" t="str">
        <f ca="1">IF(May!C56="","",May!C56)</f>
        <v/>
      </c>
      <c r="D56" s="115" t="str">
        <f ca="1">IF(B56="","",May!D56)</f>
        <v/>
      </c>
      <c r="E56" s="115" t="str">
        <f ca="1">IF(May!B56="","",May!E56)</f>
        <v/>
      </c>
      <c r="F56" s="5"/>
      <c r="G56" s="115" t="str">
        <f ca="1">IF(B56="","",May!G56)</f>
        <v/>
      </c>
      <c r="H56" s="34" t="str">
        <f t="shared" si="8"/>
        <v/>
      </c>
      <c r="I56" s="126"/>
      <c r="J56" s="44">
        <f t="shared" si="1"/>
        <v>0</v>
      </c>
      <c r="K56" s="44" t="str">
        <f ca="1">IF(B56="","",IF(May!K56="",June!J56,May!K56+June!J56))</f>
        <v/>
      </c>
      <c r="L56" s="5"/>
      <c r="M56" s="44">
        <f t="shared" si="2"/>
        <v>0</v>
      </c>
      <c r="N56" s="44" t="str">
        <f ca="1">IF(B56="","",IF(May!N56="",June!M56,May!N56+June!M56))</f>
        <v/>
      </c>
      <c r="O56" s="5"/>
      <c r="P56" s="44">
        <f t="shared" si="3"/>
        <v>0</v>
      </c>
      <c r="Q56" s="44" t="str">
        <f ca="1">IF(B56="","",IF(May!Q56="",June!P56,May!Q56+June!P56))</f>
        <v/>
      </c>
      <c r="R56" s="5"/>
      <c r="S56" s="44">
        <f t="shared" si="4"/>
        <v>0</v>
      </c>
      <c r="T56" s="44" t="str">
        <f ca="1">IF(B56="","",IF(May!T56="",June!S56,May!T56+June!S56))</f>
        <v/>
      </c>
      <c r="U56" s="5"/>
      <c r="V56" s="44">
        <f t="shared" si="5"/>
        <v>0</v>
      </c>
      <c r="W56" s="44" t="str">
        <f ca="1">IF(B56="","",IF(May!W56="",June!V56,May!W56+June!V56))</f>
        <v/>
      </c>
      <c r="X56" s="5"/>
      <c r="Y56" s="5"/>
      <c r="Z56" s="5"/>
      <c r="AA56" s="5"/>
      <c r="AB56" s="18" t="e">
        <f t="shared" si="6"/>
        <v>#DIV/0!</v>
      </c>
    </row>
    <row r="57" spans="2:28" ht="15.75" customHeight="1">
      <c r="B57" s="121" t="str">
        <f ca="1">IF(May!B57="","",May!B57)</f>
        <v/>
      </c>
      <c r="C57" s="122" t="str">
        <f ca="1">IF(May!C57="","",May!C57)</f>
        <v/>
      </c>
      <c r="D57" s="115" t="str">
        <f ca="1">IF(B57="","",May!D57)</f>
        <v/>
      </c>
      <c r="E57" s="115" t="str">
        <f ca="1">IF(May!B57="","",May!E57)</f>
        <v/>
      </c>
      <c r="F57" s="5"/>
      <c r="G57" s="115" t="str">
        <f ca="1">IF(B57="","",May!G57)</f>
        <v/>
      </c>
      <c r="H57" s="34" t="str">
        <f t="shared" si="8"/>
        <v/>
      </c>
      <c r="I57" s="126"/>
      <c r="J57" s="44">
        <f t="shared" si="1"/>
        <v>0</v>
      </c>
      <c r="K57" s="44" t="str">
        <f ca="1">IF(B57="","",IF(May!K57="",June!J57,May!K57+June!J57))</f>
        <v/>
      </c>
      <c r="L57" s="5"/>
      <c r="M57" s="44">
        <f t="shared" si="2"/>
        <v>0</v>
      </c>
      <c r="N57" s="44" t="str">
        <f ca="1">IF(B57="","",IF(May!N57="",June!M57,May!N57+June!M57))</f>
        <v/>
      </c>
      <c r="O57" s="5"/>
      <c r="P57" s="44">
        <f t="shared" si="3"/>
        <v>0</v>
      </c>
      <c r="Q57" s="44" t="str">
        <f ca="1">IF(B57="","",IF(May!Q57="",June!P57,May!Q57+June!P57))</f>
        <v/>
      </c>
      <c r="R57" s="5"/>
      <c r="S57" s="44">
        <f t="shared" si="4"/>
        <v>0</v>
      </c>
      <c r="T57" s="44" t="str">
        <f ca="1">IF(B57="","",IF(May!T57="",June!S57,May!T57+June!S57))</f>
        <v/>
      </c>
      <c r="U57" s="5"/>
      <c r="V57" s="44">
        <f t="shared" si="5"/>
        <v>0</v>
      </c>
      <c r="W57" s="44" t="str">
        <f ca="1">IF(B57="","",IF(May!W57="",June!V57,May!W57+June!V57))</f>
        <v/>
      </c>
      <c r="X57" s="5"/>
      <c r="Y57" s="5"/>
      <c r="Z57" s="5"/>
      <c r="AA57" s="5"/>
      <c r="AB57" s="18" t="e">
        <f t="shared" si="6"/>
        <v>#DIV/0!</v>
      </c>
    </row>
    <row r="58" spans="2:28" ht="15.75" customHeight="1">
      <c r="B58" s="121" t="str">
        <f ca="1">IF(May!B58="","",May!B58)</f>
        <v/>
      </c>
      <c r="C58" s="122" t="str">
        <f ca="1">IF(May!C58="","",May!C58)</f>
        <v/>
      </c>
      <c r="D58" s="115" t="str">
        <f ca="1">IF(B58="","",May!D58)</f>
        <v/>
      </c>
      <c r="E58" s="115" t="str">
        <f ca="1">IF(May!B58="","",May!E58)</f>
        <v/>
      </c>
      <c r="F58" s="5"/>
      <c r="G58" s="115" t="str">
        <f ca="1">IF(B58="","",May!G58)</f>
        <v/>
      </c>
      <c r="H58" s="34" t="str">
        <f t="shared" si="8"/>
        <v/>
      </c>
      <c r="I58" s="126"/>
      <c r="J58" s="44">
        <f t="shared" si="1"/>
        <v>0</v>
      </c>
      <c r="K58" s="44" t="str">
        <f ca="1">IF(B58="","",IF(May!K58="",June!J58,May!K58+June!J58))</f>
        <v/>
      </c>
      <c r="L58" s="5"/>
      <c r="M58" s="44">
        <f t="shared" si="2"/>
        <v>0</v>
      </c>
      <c r="N58" s="44" t="str">
        <f ca="1">IF(B58="","",IF(May!N58="",June!M58,May!N58+June!M58))</f>
        <v/>
      </c>
      <c r="O58" s="5"/>
      <c r="P58" s="44">
        <f t="shared" si="3"/>
        <v>0</v>
      </c>
      <c r="Q58" s="44" t="str">
        <f ca="1">IF(B58="","",IF(May!Q58="",June!P58,May!Q58+June!P58))</f>
        <v/>
      </c>
      <c r="R58" s="5"/>
      <c r="S58" s="44">
        <f t="shared" si="4"/>
        <v>0</v>
      </c>
      <c r="T58" s="44" t="str">
        <f ca="1">IF(B58="","",IF(May!T58="",June!S58,May!T58+June!S58))</f>
        <v/>
      </c>
      <c r="U58" s="5"/>
      <c r="V58" s="44">
        <f t="shared" si="5"/>
        <v>0</v>
      </c>
      <c r="W58" s="44" t="str">
        <f ca="1">IF(B58="","",IF(May!W58="",June!V58,May!W58+June!V58))</f>
        <v/>
      </c>
      <c r="X58" s="5"/>
      <c r="Y58" s="5"/>
      <c r="Z58" s="5"/>
      <c r="AA58" s="5"/>
      <c r="AB58" s="18" t="e">
        <f t="shared" si="6"/>
        <v>#DIV/0!</v>
      </c>
    </row>
    <row r="59" spans="2:28" ht="15.75" customHeight="1">
      <c r="B59" s="121" t="str">
        <f ca="1">IF(May!B59="","",May!B59)</f>
        <v/>
      </c>
      <c r="C59" s="122" t="str">
        <f ca="1">IF(May!C59="","",May!C59)</f>
        <v/>
      </c>
      <c r="D59" s="115" t="str">
        <f ca="1">IF(B59="","",May!D59)</f>
        <v/>
      </c>
      <c r="E59" s="115" t="str">
        <f ca="1">IF(May!B59="","",May!E59)</f>
        <v/>
      </c>
      <c r="F59" s="5"/>
      <c r="G59" s="115" t="str">
        <f ca="1">IF(B59="","",May!G59)</f>
        <v/>
      </c>
      <c r="H59" s="34" t="str">
        <f t="shared" si="8"/>
        <v/>
      </c>
      <c r="I59" s="126"/>
      <c r="J59" s="44">
        <f t="shared" si="1"/>
        <v>0</v>
      </c>
      <c r="K59" s="44" t="str">
        <f ca="1">IF(B59="","",IF(May!K59="",June!J59,May!K59+June!J59))</f>
        <v/>
      </c>
      <c r="L59" s="5"/>
      <c r="M59" s="44">
        <f t="shared" si="2"/>
        <v>0</v>
      </c>
      <c r="N59" s="44" t="str">
        <f ca="1">IF(B59="","",IF(May!N59="",June!M59,May!N59+June!M59))</f>
        <v/>
      </c>
      <c r="O59" s="5"/>
      <c r="P59" s="44">
        <f t="shared" si="3"/>
        <v>0</v>
      </c>
      <c r="Q59" s="44" t="str">
        <f ca="1">IF(B59="","",IF(May!Q59="",June!P59,May!Q59+June!P59))</f>
        <v/>
      </c>
      <c r="R59" s="5"/>
      <c r="S59" s="44">
        <f t="shared" si="4"/>
        <v>0</v>
      </c>
      <c r="T59" s="44" t="str">
        <f ca="1">IF(B59="","",IF(May!T59="",June!S59,May!T59+June!S59))</f>
        <v/>
      </c>
      <c r="U59" s="5"/>
      <c r="V59" s="44">
        <f t="shared" si="5"/>
        <v>0</v>
      </c>
      <c r="W59" s="44" t="str">
        <f ca="1">IF(B59="","",IF(May!W59="",June!V59,May!W59+June!V59))</f>
        <v/>
      </c>
      <c r="X59" s="5"/>
      <c r="Y59" s="5"/>
      <c r="Z59" s="5"/>
      <c r="AA59" s="5"/>
      <c r="AB59" s="18" t="e">
        <f t="shared" si="6"/>
        <v>#DIV/0!</v>
      </c>
    </row>
    <row r="60" spans="2:28" ht="15.75" customHeight="1">
      <c r="B60" s="121" t="str">
        <f ca="1">IF(May!B60="","",May!B60)</f>
        <v/>
      </c>
      <c r="C60" s="122" t="str">
        <f ca="1">IF(May!C60="","",May!C60)</f>
        <v/>
      </c>
      <c r="D60" s="115" t="str">
        <f ca="1">IF(B60="","",May!D60)</f>
        <v/>
      </c>
      <c r="E60" s="115" t="str">
        <f ca="1">IF(May!B60="","",May!E60)</f>
        <v/>
      </c>
      <c r="F60" s="5"/>
      <c r="G60" s="115" t="str">
        <f ca="1">IF(B60="","",May!G60)</f>
        <v/>
      </c>
      <c r="H60" s="34" t="str">
        <f t="shared" si="8"/>
        <v/>
      </c>
      <c r="I60" s="126"/>
      <c r="J60" s="44">
        <f t="shared" si="1"/>
        <v>0</v>
      </c>
      <c r="K60" s="44" t="str">
        <f ca="1">IF(B60="","",IF(May!K60="",June!J60,May!K60+June!J60))</f>
        <v/>
      </c>
      <c r="L60" s="5"/>
      <c r="M60" s="44">
        <f t="shared" si="2"/>
        <v>0</v>
      </c>
      <c r="N60" s="44" t="str">
        <f ca="1">IF(B60="","",IF(May!N60="",June!M60,May!N60+June!M60))</f>
        <v/>
      </c>
      <c r="O60" s="5"/>
      <c r="P60" s="44">
        <f t="shared" si="3"/>
        <v>0</v>
      </c>
      <c r="Q60" s="44" t="str">
        <f ca="1">IF(B60="","",IF(May!Q60="",June!P60,May!Q60+June!P60))</f>
        <v/>
      </c>
      <c r="R60" s="5"/>
      <c r="S60" s="44">
        <f t="shared" si="4"/>
        <v>0</v>
      </c>
      <c r="T60" s="44" t="str">
        <f ca="1">IF(B60="","",IF(May!T60="",June!S60,May!T60+June!S60))</f>
        <v/>
      </c>
      <c r="U60" s="5"/>
      <c r="V60" s="44">
        <f t="shared" si="5"/>
        <v>0</v>
      </c>
      <c r="W60" s="44" t="str">
        <f ca="1">IF(B60="","",IF(May!W60="",June!V60,May!W60+June!V60))</f>
        <v/>
      </c>
      <c r="X60" s="5"/>
      <c r="Y60" s="5"/>
      <c r="Z60" s="5"/>
      <c r="AA60" s="5"/>
      <c r="AB60" s="18" t="e">
        <f t="shared" si="6"/>
        <v>#DIV/0!</v>
      </c>
    </row>
    <row r="61" spans="2:28" ht="15.75" customHeight="1">
      <c r="B61" s="121" t="str">
        <f ca="1">IF(May!B61="","",May!B61)</f>
        <v/>
      </c>
      <c r="C61" s="122" t="str">
        <f ca="1">IF(May!C61="","",May!C61)</f>
        <v/>
      </c>
      <c r="D61" s="115" t="str">
        <f ca="1">IF(B61="","",May!D61)</f>
        <v/>
      </c>
      <c r="E61" s="115" t="str">
        <f ca="1">IF(May!B61="","",May!E61)</f>
        <v/>
      </c>
      <c r="F61" s="5"/>
      <c r="G61" s="115" t="str">
        <f ca="1">IF(B61="","",May!G61)</f>
        <v/>
      </c>
      <c r="H61" s="34" t="str">
        <f t="shared" si="8"/>
        <v/>
      </c>
      <c r="I61" s="126"/>
      <c r="J61" s="44">
        <f t="shared" si="1"/>
        <v>0</v>
      </c>
      <c r="K61" s="44" t="str">
        <f ca="1">IF(B61="","",IF(May!K61="",June!J61,May!K61+June!J61))</f>
        <v/>
      </c>
      <c r="L61" s="5"/>
      <c r="M61" s="44">
        <f t="shared" si="2"/>
        <v>0</v>
      </c>
      <c r="N61" s="44" t="str">
        <f ca="1">IF(B61="","",IF(May!N61="",June!M61,May!N61+June!M61))</f>
        <v/>
      </c>
      <c r="O61" s="5"/>
      <c r="P61" s="44">
        <f t="shared" si="3"/>
        <v>0</v>
      </c>
      <c r="Q61" s="44" t="str">
        <f ca="1">IF(B61="","",IF(May!Q61="",June!P61,May!Q61+June!P61))</f>
        <v/>
      </c>
      <c r="R61" s="5"/>
      <c r="S61" s="44">
        <f t="shared" si="4"/>
        <v>0</v>
      </c>
      <c r="T61" s="44" t="str">
        <f ca="1">IF(B61="","",IF(May!T61="",June!S61,May!T61+June!S61))</f>
        <v/>
      </c>
      <c r="U61" s="5"/>
      <c r="V61" s="44">
        <f t="shared" si="5"/>
        <v>0</v>
      </c>
      <c r="W61" s="44" t="str">
        <f ca="1">IF(B61="","",IF(May!W61="",June!V61,May!W61+June!V61))</f>
        <v/>
      </c>
      <c r="X61" s="5"/>
      <c r="Y61" s="5"/>
      <c r="Z61" s="5"/>
      <c r="AA61" s="5"/>
      <c r="AB61" s="18" t="e">
        <f t="shared" si="6"/>
        <v>#DIV/0!</v>
      </c>
    </row>
    <row r="62" spans="2:28" ht="15.75" customHeight="1">
      <c r="B62" s="121" t="str">
        <f ca="1">IF(May!B62="","",May!B62)</f>
        <v/>
      </c>
      <c r="C62" s="122" t="str">
        <f ca="1">IF(May!C62="","",May!C62)</f>
        <v/>
      </c>
      <c r="D62" s="115" t="str">
        <f ca="1">IF(B62="","",May!D62)</f>
        <v/>
      </c>
      <c r="E62" s="115" t="str">
        <f ca="1">IF(May!B62="","",May!E62)</f>
        <v/>
      </c>
      <c r="F62" s="5"/>
      <c r="G62" s="115" t="str">
        <f ca="1">IF(B62="","",May!G62)</f>
        <v/>
      </c>
      <c r="H62" s="34" t="str">
        <f t="shared" si="8"/>
        <v/>
      </c>
      <c r="I62" s="126"/>
      <c r="J62" s="44">
        <f t="shared" si="1"/>
        <v>0</v>
      </c>
      <c r="K62" s="44" t="str">
        <f ca="1">IF(B62="","",IF(May!K62="",June!J62,May!K62+June!J62))</f>
        <v/>
      </c>
      <c r="L62" s="5"/>
      <c r="M62" s="44">
        <f t="shared" si="2"/>
        <v>0</v>
      </c>
      <c r="N62" s="44" t="str">
        <f ca="1">IF(B62="","",IF(May!N62="",June!M62,May!N62+June!M62))</f>
        <v/>
      </c>
      <c r="O62" s="5"/>
      <c r="P62" s="44">
        <f t="shared" si="3"/>
        <v>0</v>
      </c>
      <c r="Q62" s="44" t="str">
        <f ca="1">IF(B62="","",IF(May!Q62="",June!P62,May!Q62+June!P62))</f>
        <v/>
      </c>
      <c r="R62" s="5"/>
      <c r="S62" s="44">
        <f t="shared" si="4"/>
        <v>0</v>
      </c>
      <c r="T62" s="44" t="str">
        <f ca="1">IF(B62="","",IF(May!T62="",June!S62,May!T62+June!S62))</f>
        <v/>
      </c>
      <c r="U62" s="5"/>
      <c r="V62" s="44">
        <f t="shared" si="5"/>
        <v>0</v>
      </c>
      <c r="W62" s="44" t="str">
        <f ca="1">IF(B62="","",IF(May!W62="",June!V62,May!W62+June!V62))</f>
        <v/>
      </c>
      <c r="X62" s="5"/>
      <c r="Y62" s="5"/>
      <c r="Z62" s="5"/>
      <c r="AA62" s="5"/>
      <c r="AB62" s="18" t="e">
        <f t="shared" si="6"/>
        <v>#DIV/0!</v>
      </c>
    </row>
    <row r="63" spans="2:28" ht="15.75" customHeight="1">
      <c r="B63" s="121" t="str">
        <f ca="1">IF(May!B63="","",May!B63)</f>
        <v/>
      </c>
      <c r="C63" s="122" t="str">
        <f ca="1">IF(May!C63="","",May!C63)</f>
        <v/>
      </c>
      <c r="D63" s="115" t="str">
        <f ca="1">IF(B63="","",May!D63)</f>
        <v/>
      </c>
      <c r="E63" s="115" t="str">
        <f ca="1">IF(May!B63="","",May!E63)</f>
        <v/>
      </c>
      <c r="F63" s="5"/>
      <c r="G63" s="115" t="str">
        <f ca="1">IF(B63="","",May!G63)</f>
        <v/>
      </c>
      <c r="H63" s="34" t="str">
        <f t="shared" si="8"/>
        <v/>
      </c>
      <c r="I63" s="126"/>
      <c r="J63" s="44">
        <f t="shared" si="1"/>
        <v>0</v>
      </c>
      <c r="K63" s="44" t="str">
        <f ca="1">IF(B63="","",IF(May!K63="",June!J63,May!K63+June!J63))</f>
        <v/>
      </c>
      <c r="L63" s="5"/>
      <c r="M63" s="44">
        <f t="shared" si="2"/>
        <v>0</v>
      </c>
      <c r="N63" s="44" t="str">
        <f ca="1">IF(B63="","",IF(May!N63="",June!M63,May!N63+June!M63))</f>
        <v/>
      </c>
      <c r="O63" s="5"/>
      <c r="P63" s="44">
        <f t="shared" si="3"/>
        <v>0</v>
      </c>
      <c r="Q63" s="44" t="str">
        <f ca="1">IF(B63="","",IF(May!Q63="",June!P63,May!Q63+June!P63))</f>
        <v/>
      </c>
      <c r="R63" s="5"/>
      <c r="S63" s="44">
        <f t="shared" si="4"/>
        <v>0</v>
      </c>
      <c r="T63" s="44" t="str">
        <f ca="1">IF(B63="","",IF(May!T63="",June!S63,May!T63+June!S63))</f>
        <v/>
      </c>
      <c r="U63" s="5"/>
      <c r="V63" s="44">
        <f t="shared" si="5"/>
        <v>0</v>
      </c>
      <c r="W63" s="44" t="str">
        <f ca="1">IF(B63="","",IF(May!W63="",June!V63,May!W63+June!V63))</f>
        <v/>
      </c>
      <c r="X63" s="5"/>
      <c r="Y63" s="5"/>
      <c r="Z63" s="5"/>
      <c r="AA63" s="5"/>
      <c r="AB63" s="18" t="e">
        <f t="shared" si="6"/>
        <v>#DIV/0!</v>
      </c>
    </row>
    <row r="64" spans="2:28" ht="15.75" customHeight="1">
      <c r="B64" s="121" t="str">
        <f ca="1">IF(May!B64="","",May!B64)</f>
        <v/>
      </c>
      <c r="C64" s="122" t="str">
        <f ca="1">IF(May!C64="","",May!C64)</f>
        <v/>
      </c>
      <c r="D64" s="115" t="str">
        <f ca="1">IF(B64="","",May!D64)</f>
        <v/>
      </c>
      <c r="E64" s="115" t="str">
        <f ca="1">IF(May!B64="","",May!E64)</f>
        <v/>
      </c>
      <c r="F64" s="5"/>
      <c r="G64" s="115" t="str">
        <f ca="1">IF(B64="","",May!G64)</f>
        <v/>
      </c>
      <c r="H64" s="34" t="str">
        <f t="shared" si="8"/>
        <v/>
      </c>
      <c r="I64" s="126"/>
      <c r="J64" s="44">
        <f t="shared" si="1"/>
        <v>0</v>
      </c>
      <c r="K64" s="44" t="str">
        <f ca="1">IF(B64="","",IF(May!K64="",June!J64,May!K64+June!J64))</f>
        <v/>
      </c>
      <c r="L64" s="5"/>
      <c r="M64" s="44">
        <f t="shared" si="2"/>
        <v>0</v>
      </c>
      <c r="N64" s="44" t="str">
        <f ca="1">IF(B64="","",IF(May!N64="",June!M64,May!N64+June!M64))</f>
        <v/>
      </c>
      <c r="O64" s="5"/>
      <c r="P64" s="44">
        <f t="shared" si="3"/>
        <v>0</v>
      </c>
      <c r="Q64" s="44" t="str">
        <f ca="1">IF(B64="","",IF(May!Q64="",June!P64,May!Q64+June!P64))</f>
        <v/>
      </c>
      <c r="R64" s="5"/>
      <c r="S64" s="44">
        <f t="shared" si="4"/>
        <v>0</v>
      </c>
      <c r="T64" s="44" t="str">
        <f ca="1">IF(B64="","",IF(May!T64="",June!S64,May!T64+June!S64))</f>
        <v/>
      </c>
      <c r="U64" s="5"/>
      <c r="V64" s="44">
        <f t="shared" si="5"/>
        <v>0</v>
      </c>
      <c r="W64" s="44" t="str">
        <f ca="1">IF(B64="","",IF(May!W64="",June!V64,May!W64+June!V64))</f>
        <v/>
      </c>
      <c r="X64" s="5"/>
      <c r="Y64" s="5"/>
      <c r="Z64" s="5"/>
      <c r="AA64" s="5"/>
      <c r="AB64" s="18" t="e">
        <f t="shared" si="6"/>
        <v>#DIV/0!</v>
      </c>
    </row>
    <row r="65" spans="2:28" ht="15.75" customHeight="1">
      <c r="B65" s="121" t="str">
        <f ca="1">IF(May!B65="","",May!B65)</f>
        <v/>
      </c>
      <c r="C65" s="122" t="str">
        <f ca="1">IF(May!C65="","",May!C65)</f>
        <v/>
      </c>
      <c r="D65" s="115" t="str">
        <f ca="1">IF(B65="","",May!D65)</f>
        <v/>
      </c>
      <c r="E65" s="115" t="str">
        <f ca="1">IF(May!B65="","",May!E65)</f>
        <v/>
      </c>
      <c r="F65" s="5"/>
      <c r="G65" s="115" t="str">
        <f ca="1">IF(B65="","",May!G65)</f>
        <v/>
      </c>
      <c r="H65" s="34" t="str">
        <f t="shared" si="8"/>
        <v/>
      </c>
      <c r="I65" s="126"/>
      <c r="J65" s="44">
        <f t="shared" si="1"/>
        <v>0</v>
      </c>
      <c r="K65" s="44" t="str">
        <f ca="1">IF(B65="","",IF(May!K65="",June!J65,May!K65+June!J65))</f>
        <v/>
      </c>
      <c r="L65" s="5"/>
      <c r="M65" s="44">
        <f t="shared" si="2"/>
        <v>0</v>
      </c>
      <c r="N65" s="44" t="str">
        <f ca="1">IF(B65="","",IF(May!N65="",June!M65,May!N65+June!M65))</f>
        <v/>
      </c>
      <c r="O65" s="5"/>
      <c r="P65" s="44">
        <f t="shared" si="3"/>
        <v>0</v>
      </c>
      <c r="Q65" s="44" t="str">
        <f ca="1">IF(B65="","",IF(May!Q65="",June!P65,May!Q65+June!P65))</f>
        <v/>
      </c>
      <c r="R65" s="5"/>
      <c r="S65" s="44">
        <f t="shared" si="4"/>
        <v>0</v>
      </c>
      <c r="T65" s="44" t="str">
        <f ca="1">IF(B65="","",IF(May!T65="",June!S65,May!T65+June!S65))</f>
        <v/>
      </c>
      <c r="U65" s="5"/>
      <c r="V65" s="44">
        <f t="shared" si="5"/>
        <v>0</v>
      </c>
      <c r="W65" s="44" t="str">
        <f ca="1">IF(B65="","",IF(May!W65="",June!V65,May!W65+June!V65))</f>
        <v/>
      </c>
      <c r="X65" s="5"/>
      <c r="Y65" s="5"/>
      <c r="Z65" s="5"/>
      <c r="AA65" s="5"/>
      <c r="AB65" s="18" t="e">
        <f t="shared" si="6"/>
        <v>#DIV/0!</v>
      </c>
    </row>
    <row r="66" spans="2:28" ht="15.75" customHeight="1">
      <c r="B66" s="121" t="str">
        <f ca="1">IF(May!B66="","",May!B66)</f>
        <v/>
      </c>
      <c r="C66" s="122" t="str">
        <f ca="1">IF(May!C66="","",May!C66)</f>
        <v/>
      </c>
      <c r="D66" s="115" t="str">
        <f ca="1">IF(B66="","",May!D66)</f>
        <v/>
      </c>
      <c r="E66" s="115" t="str">
        <f ca="1">IF(May!B66="","",May!E66)</f>
        <v/>
      </c>
      <c r="F66" s="5"/>
      <c r="G66" s="115" t="str">
        <f ca="1">IF(B66="","",May!G66)</f>
        <v/>
      </c>
      <c r="H66" s="34" t="str">
        <f t="shared" si="8"/>
        <v/>
      </c>
      <c r="I66" s="126"/>
      <c r="J66" s="44">
        <f t="shared" si="1"/>
        <v>0</v>
      </c>
      <c r="K66" s="44" t="str">
        <f ca="1">IF(B66="","",IF(May!K66="",June!J66,May!K66+June!J66))</f>
        <v/>
      </c>
      <c r="L66" s="5"/>
      <c r="M66" s="44">
        <f t="shared" si="2"/>
        <v>0</v>
      </c>
      <c r="N66" s="44" t="str">
        <f ca="1">IF(B66="","",IF(May!N66="",June!M66,May!N66+June!M66))</f>
        <v/>
      </c>
      <c r="O66" s="5"/>
      <c r="P66" s="44">
        <f t="shared" si="3"/>
        <v>0</v>
      </c>
      <c r="Q66" s="44" t="str">
        <f ca="1">IF(B66="","",IF(May!Q66="",June!P66,May!Q66+June!P66))</f>
        <v/>
      </c>
      <c r="R66" s="5"/>
      <c r="S66" s="44">
        <f t="shared" si="4"/>
        <v>0</v>
      </c>
      <c r="T66" s="44" t="str">
        <f ca="1">IF(B66="","",IF(May!T66="",June!S66,May!T66+June!S66))</f>
        <v/>
      </c>
      <c r="U66" s="5"/>
      <c r="V66" s="44">
        <f t="shared" si="5"/>
        <v>0</v>
      </c>
      <c r="W66" s="44" t="str">
        <f ca="1">IF(B66="","",IF(May!W66="",June!V66,May!W66+June!V66))</f>
        <v/>
      </c>
      <c r="X66" s="5"/>
      <c r="Y66" s="5"/>
      <c r="Z66" s="5"/>
      <c r="AA66" s="5"/>
      <c r="AB66" s="18" t="e">
        <f t="shared" si="6"/>
        <v>#DIV/0!</v>
      </c>
    </row>
    <row r="67" spans="2:28" ht="15.75" customHeight="1">
      <c r="B67" s="121" t="str">
        <f ca="1">IF(May!B67="","",May!B67)</f>
        <v/>
      </c>
      <c r="C67" s="122" t="str">
        <f ca="1">IF(May!C67="","",May!C67)</f>
        <v/>
      </c>
      <c r="D67" s="115" t="str">
        <f ca="1">IF(B67="","",May!D67)</f>
        <v/>
      </c>
      <c r="E67" s="115" t="str">
        <f ca="1">IF(May!B67="","",May!E67)</f>
        <v/>
      </c>
      <c r="F67" s="5"/>
      <c r="G67" s="115" t="str">
        <f ca="1">IF(B67="","",May!G67)</f>
        <v/>
      </c>
      <c r="H67" s="34" t="str">
        <f t="shared" si="8"/>
        <v/>
      </c>
      <c r="I67" s="126"/>
      <c r="J67" s="44">
        <f t="shared" si="1"/>
        <v>0</v>
      </c>
      <c r="K67" s="44" t="str">
        <f ca="1">IF(B67="","",IF(May!K67="",June!J67,May!K67+June!J67))</f>
        <v/>
      </c>
      <c r="L67" s="5"/>
      <c r="M67" s="44">
        <f t="shared" si="2"/>
        <v>0</v>
      </c>
      <c r="N67" s="44" t="str">
        <f ca="1">IF(B67="","",IF(May!N67="",June!M67,May!N67+June!M67))</f>
        <v/>
      </c>
      <c r="O67" s="5"/>
      <c r="P67" s="44">
        <f t="shared" si="3"/>
        <v>0</v>
      </c>
      <c r="Q67" s="44" t="str">
        <f ca="1">IF(B67="","",IF(May!Q67="",June!P67,May!Q67+June!P67))</f>
        <v/>
      </c>
      <c r="R67" s="5"/>
      <c r="S67" s="44">
        <f t="shared" si="4"/>
        <v>0</v>
      </c>
      <c r="T67" s="44" t="str">
        <f ca="1">IF(B67="","",IF(May!T67="",June!S67,May!T67+June!S67))</f>
        <v/>
      </c>
      <c r="U67" s="5"/>
      <c r="V67" s="44">
        <f t="shared" si="5"/>
        <v>0</v>
      </c>
      <c r="W67" s="44" t="str">
        <f ca="1">IF(B67="","",IF(May!W67="",June!V67,May!W67+June!V67))</f>
        <v/>
      </c>
      <c r="X67" s="5"/>
      <c r="Y67" s="5"/>
      <c r="Z67" s="5"/>
      <c r="AA67" s="5"/>
      <c r="AB67" s="18" t="e">
        <f t="shared" si="6"/>
        <v>#DIV/0!</v>
      </c>
    </row>
    <row r="68" spans="2:28" ht="15.75" customHeight="1">
      <c r="B68" s="121" t="str">
        <f ca="1">IF(May!B68="","",May!B68)</f>
        <v/>
      </c>
      <c r="C68" s="122" t="str">
        <f ca="1">IF(May!C68="","",May!C68)</f>
        <v/>
      </c>
      <c r="D68" s="115" t="str">
        <f ca="1">IF(B68="","",May!D68)</f>
        <v/>
      </c>
      <c r="E68" s="115" t="str">
        <f ca="1">IF(May!B68="","",May!E68)</f>
        <v/>
      </c>
      <c r="F68" s="5"/>
      <c r="G68" s="115" t="str">
        <f ca="1">IF(B68="","",May!G68)</f>
        <v/>
      </c>
      <c r="H68" s="34" t="str">
        <f t="shared" si="8"/>
        <v/>
      </c>
      <c r="I68" s="126"/>
      <c r="J68" s="44">
        <f t="shared" si="1"/>
        <v>0</v>
      </c>
      <c r="K68" s="44" t="str">
        <f ca="1">IF(B68="","",IF(May!K68="",June!J68,May!K68+June!J68))</f>
        <v/>
      </c>
      <c r="L68" s="5"/>
      <c r="M68" s="44">
        <f t="shared" si="2"/>
        <v>0</v>
      </c>
      <c r="N68" s="44" t="str">
        <f ca="1">IF(B68="","",IF(May!N68="",June!M68,May!N68+June!M68))</f>
        <v/>
      </c>
      <c r="O68" s="5"/>
      <c r="P68" s="44">
        <f t="shared" si="3"/>
        <v>0</v>
      </c>
      <c r="Q68" s="44" t="str">
        <f ca="1">IF(B68="","",IF(May!Q68="",June!P68,May!Q68+June!P68))</f>
        <v/>
      </c>
      <c r="R68" s="5"/>
      <c r="S68" s="44">
        <f t="shared" si="4"/>
        <v>0</v>
      </c>
      <c r="T68" s="44" t="str">
        <f ca="1">IF(B68="","",IF(May!T68="",June!S68,May!T68+June!S68))</f>
        <v/>
      </c>
      <c r="U68" s="5"/>
      <c r="V68" s="44">
        <f t="shared" si="5"/>
        <v>0</v>
      </c>
      <c r="W68" s="44" t="str">
        <f ca="1">IF(B68="","",IF(May!W68="",June!V68,May!W68+June!V68))</f>
        <v/>
      </c>
      <c r="X68" s="5"/>
      <c r="Y68" s="5"/>
      <c r="Z68" s="5"/>
      <c r="AA68" s="5"/>
      <c r="AB68" s="18" t="e">
        <f t="shared" si="6"/>
        <v>#DIV/0!</v>
      </c>
    </row>
    <row r="69" spans="2:28" ht="15.75" customHeight="1">
      <c r="B69" s="121" t="str">
        <f ca="1">IF(May!B69="","",May!B69)</f>
        <v/>
      </c>
      <c r="C69" s="122" t="str">
        <f ca="1">IF(May!C69="","",May!C69)</f>
        <v/>
      </c>
      <c r="D69" s="115" t="str">
        <f ca="1">IF(B69="","",May!D69)</f>
        <v/>
      </c>
      <c r="E69" s="115" t="str">
        <f ca="1">IF(May!B69="","",May!E69)</f>
        <v/>
      </c>
      <c r="F69" s="5"/>
      <c r="G69" s="115" t="str">
        <f ca="1">IF(B69="","",May!G69)</f>
        <v/>
      </c>
      <c r="H69" s="34" t="str">
        <f t="shared" si="8"/>
        <v/>
      </c>
      <c r="I69" s="126"/>
      <c r="J69" s="44">
        <f t="shared" si="1"/>
        <v>0</v>
      </c>
      <c r="K69" s="44" t="str">
        <f ca="1">IF(B69="","",IF(May!K69="",June!J69,May!K69+June!J69))</f>
        <v/>
      </c>
      <c r="L69" s="5"/>
      <c r="M69" s="44">
        <f t="shared" si="2"/>
        <v>0</v>
      </c>
      <c r="N69" s="44" t="str">
        <f ca="1">IF(B69="","",IF(May!N69="",June!M69,May!N69+June!M69))</f>
        <v/>
      </c>
      <c r="O69" s="5"/>
      <c r="P69" s="44">
        <f t="shared" si="3"/>
        <v>0</v>
      </c>
      <c r="Q69" s="44" t="str">
        <f ca="1">IF(B69="","",IF(May!Q69="",June!P69,May!Q69+June!P69))</f>
        <v/>
      </c>
      <c r="R69" s="5"/>
      <c r="S69" s="44">
        <f t="shared" si="4"/>
        <v>0</v>
      </c>
      <c r="T69" s="44" t="str">
        <f ca="1">IF(B69="","",IF(May!T69="",June!S69,May!T69+June!S69))</f>
        <v/>
      </c>
      <c r="U69" s="5"/>
      <c r="V69" s="44">
        <f t="shared" si="5"/>
        <v>0</v>
      </c>
      <c r="W69" s="44" t="str">
        <f ca="1">IF(B69="","",IF(May!W69="",June!V69,May!W69+June!V69))</f>
        <v/>
      </c>
      <c r="X69" s="5"/>
      <c r="Y69" s="5"/>
      <c r="Z69" s="5"/>
      <c r="AA69" s="5"/>
      <c r="AB69" s="18" t="e">
        <f t="shared" si="6"/>
        <v>#DIV/0!</v>
      </c>
    </row>
    <row r="70" spans="2:28" ht="15.75" customHeight="1">
      <c r="B70" s="121" t="str">
        <f ca="1">IF(May!B70="","",May!B70)</f>
        <v/>
      </c>
      <c r="C70" s="122" t="str">
        <f ca="1">IF(May!C70="","",May!C70)</f>
        <v/>
      </c>
      <c r="D70" s="115" t="str">
        <f ca="1">IF(B70="","",May!D70)</f>
        <v/>
      </c>
      <c r="E70" s="115" t="str">
        <f ca="1">IF(May!B70="","",May!E70)</f>
        <v/>
      </c>
      <c r="F70" s="5"/>
      <c r="G70" s="115" t="str">
        <f ca="1">IF(B70="","",May!G70)</f>
        <v/>
      </c>
      <c r="H70" s="34" t="str">
        <f t="shared" si="8"/>
        <v/>
      </c>
      <c r="I70" s="126"/>
      <c r="J70" s="44">
        <f t="shared" si="1"/>
        <v>0</v>
      </c>
      <c r="K70" s="44" t="str">
        <f ca="1">IF(B70="","",IF(May!K70="",June!J70,May!K70+June!J70))</f>
        <v/>
      </c>
      <c r="L70" s="5"/>
      <c r="M70" s="44">
        <f t="shared" si="2"/>
        <v>0</v>
      </c>
      <c r="N70" s="44" t="str">
        <f ca="1">IF(B70="","",IF(May!N70="",June!M70,May!N70+June!M70))</f>
        <v/>
      </c>
      <c r="O70" s="5"/>
      <c r="P70" s="44">
        <f t="shared" si="3"/>
        <v>0</v>
      </c>
      <c r="Q70" s="44" t="str">
        <f ca="1">IF(B70="","",IF(May!Q70="",June!P70,May!Q70+June!P70))</f>
        <v/>
      </c>
      <c r="R70" s="5"/>
      <c r="S70" s="44">
        <f t="shared" si="4"/>
        <v>0</v>
      </c>
      <c r="T70" s="44" t="str">
        <f ca="1">IF(B70="","",IF(May!T70="",June!S70,May!T70+June!S70))</f>
        <v/>
      </c>
      <c r="U70" s="5"/>
      <c r="V70" s="44">
        <f t="shared" si="5"/>
        <v>0</v>
      </c>
      <c r="W70" s="44" t="str">
        <f ca="1">IF(B70="","",IF(May!W70="",June!V70,May!W70+June!V70))</f>
        <v/>
      </c>
      <c r="X70" s="5"/>
      <c r="Y70" s="5"/>
      <c r="Z70" s="5"/>
      <c r="AA70" s="5"/>
      <c r="AB70" s="18" t="e">
        <f t="shared" si="6"/>
        <v>#DIV/0!</v>
      </c>
    </row>
    <row r="71" spans="2:28" ht="15.75" customHeight="1">
      <c r="B71" s="121" t="str">
        <f ca="1">IF(May!B71="","",May!B71)</f>
        <v/>
      </c>
      <c r="C71" s="122" t="str">
        <f ca="1">IF(May!C71="","",May!C71)</f>
        <v/>
      </c>
      <c r="D71" s="115" t="str">
        <f ca="1">IF(B71="","",May!D71)</f>
        <v/>
      </c>
      <c r="E71" s="115" t="str">
        <f ca="1">IF(May!B71="","",May!E71)</f>
        <v/>
      </c>
      <c r="F71" s="5"/>
      <c r="G71" s="115" t="str">
        <f ca="1">IF(B71="","",May!G71)</f>
        <v/>
      </c>
      <c r="H71" s="34" t="str">
        <f t="shared" si="8"/>
        <v/>
      </c>
      <c r="I71" s="126"/>
      <c r="J71" s="44">
        <f t="shared" si="1"/>
        <v>0</v>
      </c>
      <c r="K71" s="44" t="str">
        <f ca="1">IF(B71="","",IF(May!K71="",June!J71,May!K71+June!J71))</f>
        <v/>
      </c>
      <c r="L71" s="5"/>
      <c r="M71" s="44">
        <f t="shared" si="2"/>
        <v>0</v>
      </c>
      <c r="N71" s="44" t="str">
        <f ca="1">IF(B71="","",IF(May!N71="",June!M71,May!N71+June!M71))</f>
        <v/>
      </c>
      <c r="O71" s="5"/>
      <c r="P71" s="44">
        <f t="shared" si="3"/>
        <v>0</v>
      </c>
      <c r="Q71" s="44" t="str">
        <f ca="1">IF(B71="","",IF(May!Q71="",June!P71,May!Q71+June!P71))</f>
        <v/>
      </c>
      <c r="R71" s="5"/>
      <c r="S71" s="44">
        <f t="shared" si="4"/>
        <v>0</v>
      </c>
      <c r="T71" s="44" t="str">
        <f ca="1">IF(B71="","",IF(May!T71="",June!S71,May!T71+June!S71))</f>
        <v/>
      </c>
      <c r="U71" s="5"/>
      <c r="V71" s="44">
        <f t="shared" si="5"/>
        <v>0</v>
      </c>
      <c r="W71" s="44" t="str">
        <f ca="1">IF(B71="","",IF(May!W71="",June!V71,May!W71+June!V71))</f>
        <v/>
      </c>
      <c r="X71" s="5"/>
      <c r="Y71" s="5"/>
      <c r="Z71" s="5"/>
      <c r="AA71" s="5"/>
      <c r="AB71" s="18" t="e">
        <f t="shared" si="6"/>
        <v>#DIV/0!</v>
      </c>
    </row>
    <row r="72" spans="2:28" ht="15.75" customHeight="1">
      <c r="B72" s="121" t="str">
        <f ca="1">IF(May!B72="","",May!B72)</f>
        <v/>
      </c>
      <c r="C72" s="122" t="str">
        <f ca="1">IF(May!C72="","",May!C72)</f>
        <v/>
      </c>
      <c r="D72" s="115" t="str">
        <f ca="1">IF(B72="","",May!D72)</f>
        <v/>
      </c>
      <c r="E72" s="115" t="str">
        <f ca="1">IF(May!B72="","",May!E72)</f>
        <v/>
      </c>
      <c r="F72" s="5"/>
      <c r="G72" s="115" t="str">
        <f ca="1">IF(B72="","",May!G72)</f>
        <v/>
      </c>
      <c r="H72" s="34" t="str">
        <f t="shared" si="8"/>
        <v/>
      </c>
      <c r="I72" s="126"/>
      <c r="J72" s="44">
        <f t="shared" si="1"/>
        <v>0</v>
      </c>
      <c r="K72" s="44" t="str">
        <f ca="1">IF(B72="","",IF(May!K72="",June!J72,May!K72+June!J72))</f>
        <v/>
      </c>
      <c r="L72" s="5"/>
      <c r="M72" s="44">
        <f t="shared" si="2"/>
        <v>0</v>
      </c>
      <c r="N72" s="44" t="str">
        <f ca="1">IF(B72="","",IF(May!N72="",June!M72,May!N72+June!M72))</f>
        <v/>
      </c>
      <c r="O72" s="5"/>
      <c r="P72" s="44">
        <f t="shared" si="3"/>
        <v>0</v>
      </c>
      <c r="Q72" s="44" t="str">
        <f ca="1">IF(B72="","",IF(May!Q72="",June!P72,May!Q72+June!P72))</f>
        <v/>
      </c>
      <c r="R72" s="5"/>
      <c r="S72" s="44">
        <f t="shared" si="4"/>
        <v>0</v>
      </c>
      <c r="T72" s="44" t="str">
        <f ca="1">IF(B72="","",IF(May!T72="",June!S72,May!T72+June!S72))</f>
        <v/>
      </c>
      <c r="U72" s="5"/>
      <c r="V72" s="44">
        <f t="shared" si="5"/>
        <v>0</v>
      </c>
      <c r="W72" s="44" t="str">
        <f ca="1">IF(B72="","",IF(May!W72="",June!V72,May!W72+June!V72))</f>
        <v/>
      </c>
      <c r="X72" s="5"/>
      <c r="Y72" s="5"/>
      <c r="Z72" s="5"/>
      <c r="AA72" s="5"/>
      <c r="AB72" s="18" t="e">
        <f t="shared" si="6"/>
        <v>#DIV/0!</v>
      </c>
    </row>
    <row r="73" spans="2:28" ht="15.75" customHeight="1">
      <c r="B73" s="121" t="str">
        <f ca="1">IF(May!B73="","",May!B73)</f>
        <v/>
      </c>
      <c r="C73" s="122" t="str">
        <f ca="1">IF(May!C73="","",May!C73)</f>
        <v/>
      </c>
      <c r="D73" s="115" t="str">
        <f ca="1">IF(B73="","",May!D73)</f>
        <v/>
      </c>
      <c r="E73" s="115" t="str">
        <f ca="1">IF(May!B73="","",May!E73)</f>
        <v/>
      </c>
      <c r="F73" s="5"/>
      <c r="G73" s="115" t="str">
        <f ca="1">IF(B73="","",May!G73)</f>
        <v/>
      </c>
      <c r="H73" s="34" t="str">
        <f t="shared" si="8"/>
        <v/>
      </c>
      <c r="I73" s="126"/>
      <c r="J73" s="44">
        <f t="shared" ref="J73:J90" si="9">I73*10</f>
        <v>0</v>
      </c>
      <c r="K73" s="44" t="str">
        <f ca="1">IF(B73="","",IF(May!K73="",June!J73,May!K73+June!J73))</f>
        <v/>
      </c>
      <c r="L73" s="5"/>
      <c r="M73" s="44">
        <f t="shared" ref="M73:M90" si="10">L73/2</f>
        <v>0</v>
      </c>
      <c r="N73" s="44" t="str">
        <f ca="1">IF(B73="","",IF(May!N73="",June!M73,May!N73+June!M73))</f>
        <v/>
      </c>
      <c r="O73" s="5"/>
      <c r="P73" s="44">
        <f t="shared" ref="P73:P90" si="11">O73</f>
        <v>0</v>
      </c>
      <c r="Q73" s="44" t="str">
        <f ca="1">IF(B73="","",IF(May!Q73="",June!P73,May!Q73+June!P73))</f>
        <v/>
      </c>
      <c r="R73" s="5"/>
      <c r="S73" s="44">
        <f t="shared" ref="S73:S90" si="12">R73/500</f>
        <v>0</v>
      </c>
      <c r="T73" s="44" t="str">
        <f ca="1">IF(B73="","",IF(May!T73="",June!S73,May!T73+June!S73))</f>
        <v/>
      </c>
      <c r="U73" s="5"/>
      <c r="V73" s="44">
        <f t="shared" ref="V73:V90" si="13">U73*10</f>
        <v>0</v>
      </c>
      <c r="W73" s="44" t="str">
        <f ca="1">IF(B73="","",IF(May!W73="",June!V73,May!W73+June!V73))</f>
        <v/>
      </c>
      <c r="X73" s="5"/>
      <c r="Y73" s="5"/>
      <c r="Z73" s="5"/>
      <c r="AA73" s="5"/>
      <c r="AB73" s="18" t="e">
        <f t="shared" ref="AB73:AB90" si="14">(R73/F73)/175</f>
        <v>#DIV/0!</v>
      </c>
    </row>
    <row r="74" spans="2:28" ht="15.75" customHeight="1">
      <c r="B74" s="121" t="str">
        <f ca="1">IF(May!B74="","",May!B74)</f>
        <v/>
      </c>
      <c r="C74" s="122" t="str">
        <f ca="1">IF(May!C74="","",May!C74)</f>
        <v/>
      </c>
      <c r="D74" s="115" t="str">
        <f ca="1">IF(B74="","",May!D74)</f>
        <v/>
      </c>
      <c r="E74" s="115" t="str">
        <f ca="1">IF(May!B74="","",May!E74)</f>
        <v/>
      </c>
      <c r="F74" s="5"/>
      <c r="G74" s="115" t="str">
        <f ca="1">IF(B74="","",May!G74)</f>
        <v/>
      </c>
      <c r="H74" s="34" t="str">
        <f t="shared" si="8"/>
        <v/>
      </c>
      <c r="I74" s="126"/>
      <c r="J74" s="44">
        <f t="shared" si="9"/>
        <v>0</v>
      </c>
      <c r="K74" s="44" t="str">
        <f ca="1">IF(B74="","",IF(May!K74="",June!J74,May!K74+June!J74))</f>
        <v/>
      </c>
      <c r="L74" s="5"/>
      <c r="M74" s="44">
        <f t="shared" si="10"/>
        <v>0</v>
      </c>
      <c r="N74" s="44" t="str">
        <f ca="1">IF(B74="","",IF(May!N74="",June!M74,May!N74+June!M74))</f>
        <v/>
      </c>
      <c r="O74" s="5"/>
      <c r="P74" s="44">
        <f t="shared" si="11"/>
        <v>0</v>
      </c>
      <c r="Q74" s="44" t="str">
        <f ca="1">IF(B74="","",IF(May!Q74="",June!P74,May!Q74+June!P74))</f>
        <v/>
      </c>
      <c r="R74" s="5"/>
      <c r="S74" s="44">
        <f t="shared" si="12"/>
        <v>0</v>
      </c>
      <c r="T74" s="44" t="str">
        <f ca="1">IF(B74="","",IF(May!T74="",June!S74,May!T74+June!S74))</f>
        <v/>
      </c>
      <c r="U74" s="5"/>
      <c r="V74" s="44">
        <f t="shared" si="13"/>
        <v>0</v>
      </c>
      <c r="W74" s="44" t="str">
        <f ca="1">IF(B74="","",IF(May!W74="",June!V74,May!W74+June!V74))</f>
        <v/>
      </c>
      <c r="X74" s="5"/>
      <c r="Y74" s="5"/>
      <c r="Z74" s="5"/>
      <c r="AA74" s="5"/>
      <c r="AB74" s="18" t="e">
        <f t="shared" si="14"/>
        <v>#DIV/0!</v>
      </c>
    </row>
    <row r="75" spans="2:28" ht="15.75" customHeight="1">
      <c r="B75" s="121" t="str">
        <f ca="1">IF(May!B75="","",May!B75)</f>
        <v/>
      </c>
      <c r="C75" s="122" t="str">
        <f ca="1">IF(May!C75="","",May!C75)</f>
        <v/>
      </c>
      <c r="D75" s="115" t="str">
        <f ca="1">IF(B75="","",May!D75)</f>
        <v/>
      </c>
      <c r="E75" s="115" t="str">
        <f ca="1">IF(May!B75="","",May!E75)</f>
        <v/>
      </c>
      <c r="F75" s="5"/>
      <c r="G75" s="115" t="str">
        <f ca="1">IF(B75="","",May!G75)</f>
        <v/>
      </c>
      <c r="H75" s="34" t="str">
        <f t="shared" si="8"/>
        <v/>
      </c>
      <c r="I75" s="126"/>
      <c r="J75" s="44">
        <f t="shared" si="9"/>
        <v>0</v>
      </c>
      <c r="K75" s="44" t="str">
        <f ca="1">IF(B75="","",IF(May!K75="",June!J75,May!K75+June!J75))</f>
        <v/>
      </c>
      <c r="L75" s="5"/>
      <c r="M75" s="44">
        <f t="shared" si="10"/>
        <v>0</v>
      </c>
      <c r="N75" s="44" t="str">
        <f ca="1">IF(B75="","",IF(May!N75="",June!M75,May!N75+June!M75))</f>
        <v/>
      </c>
      <c r="O75" s="5"/>
      <c r="P75" s="44">
        <f t="shared" si="11"/>
        <v>0</v>
      </c>
      <c r="Q75" s="44" t="str">
        <f ca="1">IF(B75="","",IF(May!Q75="",June!P75,May!Q75+June!P75))</f>
        <v/>
      </c>
      <c r="R75" s="5"/>
      <c r="S75" s="44">
        <f t="shared" si="12"/>
        <v>0</v>
      </c>
      <c r="T75" s="44" t="str">
        <f ca="1">IF(B75="","",IF(May!T75="",June!S75,May!T75+June!S75))</f>
        <v/>
      </c>
      <c r="U75" s="5"/>
      <c r="V75" s="44">
        <f t="shared" si="13"/>
        <v>0</v>
      </c>
      <c r="W75" s="44" t="str">
        <f ca="1">IF(B75="","",IF(May!W75="",June!V75,May!W75+June!V75))</f>
        <v/>
      </c>
      <c r="X75" s="5"/>
      <c r="Y75" s="5"/>
      <c r="Z75" s="5"/>
      <c r="AA75" s="5"/>
      <c r="AB75" s="18" t="e">
        <f t="shared" si="14"/>
        <v>#DIV/0!</v>
      </c>
    </row>
    <row r="76" spans="2:28" ht="15.75" customHeight="1">
      <c r="B76" s="121" t="str">
        <f ca="1">IF(May!B76="","",May!B76)</f>
        <v/>
      </c>
      <c r="C76" s="122" t="str">
        <f ca="1">IF(May!C76="","",May!C76)</f>
        <v/>
      </c>
      <c r="D76" s="115" t="str">
        <f ca="1">IF(B76="","",May!D76)</f>
        <v/>
      </c>
      <c r="E76" s="115" t="str">
        <f ca="1">IF(May!B76="","",May!E76)</f>
        <v/>
      </c>
      <c r="F76" s="5"/>
      <c r="G76" s="115" t="str">
        <f ca="1">IF(B76="","",May!G76)</f>
        <v/>
      </c>
      <c r="H76" s="34" t="str">
        <f t="shared" si="8"/>
        <v/>
      </c>
      <c r="I76" s="126"/>
      <c r="J76" s="44">
        <f t="shared" si="9"/>
        <v>0</v>
      </c>
      <c r="K76" s="44" t="str">
        <f ca="1">IF(B76="","",IF(May!K76="",June!J76,May!K76+June!J76))</f>
        <v/>
      </c>
      <c r="L76" s="5"/>
      <c r="M76" s="44">
        <f t="shared" si="10"/>
        <v>0</v>
      </c>
      <c r="N76" s="44" t="str">
        <f ca="1">IF(B76="","",IF(May!N76="",June!M76,May!N76+June!M76))</f>
        <v/>
      </c>
      <c r="O76" s="5"/>
      <c r="P76" s="44">
        <f t="shared" si="11"/>
        <v>0</v>
      </c>
      <c r="Q76" s="44" t="str">
        <f ca="1">IF(B76="","",IF(May!Q76="",June!P76,May!Q76+June!P76))</f>
        <v/>
      </c>
      <c r="R76" s="5"/>
      <c r="S76" s="44">
        <f t="shared" si="12"/>
        <v>0</v>
      </c>
      <c r="T76" s="44" t="str">
        <f ca="1">IF(B76="","",IF(May!T76="",June!S76,May!T76+June!S76))</f>
        <v/>
      </c>
      <c r="U76" s="5"/>
      <c r="V76" s="44">
        <f t="shared" si="13"/>
        <v>0</v>
      </c>
      <c r="W76" s="44" t="str">
        <f ca="1">IF(B76="","",IF(May!W76="",June!V76,May!W76+June!V76))</f>
        <v/>
      </c>
      <c r="X76" s="5"/>
      <c r="Y76" s="5"/>
      <c r="Z76" s="5"/>
      <c r="AA76" s="5"/>
      <c r="AB76" s="18" t="e">
        <f t="shared" si="14"/>
        <v>#DIV/0!</v>
      </c>
    </row>
    <row r="77" spans="2:28" ht="15.75" customHeight="1">
      <c r="B77" s="121" t="str">
        <f ca="1">IF(May!B77="","",May!B77)</f>
        <v/>
      </c>
      <c r="C77" s="122" t="str">
        <f ca="1">IF(May!C77="","",May!C77)</f>
        <v/>
      </c>
      <c r="D77" s="115" t="str">
        <f ca="1">IF(B77="","",May!D77)</f>
        <v/>
      </c>
      <c r="E77" s="115" t="str">
        <f ca="1">IF(May!B77="","",May!E77)</f>
        <v/>
      </c>
      <c r="F77" s="5"/>
      <c r="G77" s="115" t="str">
        <f ca="1">IF(B77="","",May!G77)</f>
        <v/>
      </c>
      <c r="H77" s="34" t="str">
        <f t="shared" si="8"/>
        <v/>
      </c>
      <c r="I77" s="126"/>
      <c r="J77" s="44">
        <f t="shared" si="9"/>
        <v>0</v>
      </c>
      <c r="K77" s="44" t="str">
        <f ca="1">IF(B77="","",IF(May!K77="",June!J77,May!K77+June!J77))</f>
        <v/>
      </c>
      <c r="L77" s="5"/>
      <c r="M77" s="44">
        <f t="shared" si="10"/>
        <v>0</v>
      </c>
      <c r="N77" s="44" t="str">
        <f ca="1">IF(B77="","",IF(May!N77="",June!M77,May!N77+June!M77))</f>
        <v/>
      </c>
      <c r="O77" s="5"/>
      <c r="P77" s="44">
        <f t="shared" si="11"/>
        <v>0</v>
      </c>
      <c r="Q77" s="44" t="str">
        <f ca="1">IF(B77="","",IF(May!Q77="",June!P77,May!Q77+June!P77))</f>
        <v/>
      </c>
      <c r="R77" s="5"/>
      <c r="S77" s="44">
        <f t="shared" si="12"/>
        <v>0</v>
      </c>
      <c r="T77" s="44" t="str">
        <f ca="1">IF(B77="","",IF(May!T77="",June!S77,May!T77+June!S77))</f>
        <v/>
      </c>
      <c r="U77" s="5"/>
      <c r="V77" s="44">
        <f t="shared" si="13"/>
        <v>0</v>
      </c>
      <c r="W77" s="44" t="str">
        <f ca="1">IF(B77="","",IF(May!W77="",June!V77,May!W77+June!V77))</f>
        <v/>
      </c>
      <c r="X77" s="5"/>
      <c r="Y77" s="5"/>
      <c r="Z77" s="5"/>
      <c r="AA77" s="5"/>
      <c r="AB77" s="18" t="e">
        <f t="shared" si="14"/>
        <v>#DIV/0!</v>
      </c>
    </row>
    <row r="78" spans="2:28" ht="15.75" customHeight="1">
      <c r="B78" s="121" t="str">
        <f ca="1">IF(May!B78="","",May!B78)</f>
        <v/>
      </c>
      <c r="C78" s="122" t="str">
        <f ca="1">IF(May!C78="","",May!C78)</f>
        <v/>
      </c>
      <c r="D78" s="115" t="str">
        <f ca="1">IF(B78="","",May!D78)</f>
        <v/>
      </c>
      <c r="E78" s="115" t="str">
        <f ca="1">IF(May!B78="","",May!E78)</f>
        <v/>
      </c>
      <c r="F78" s="5"/>
      <c r="G78" s="115" t="str">
        <f ca="1">IF(B78="","",May!G78)</f>
        <v/>
      </c>
      <c r="H78" s="34" t="str">
        <f t="shared" si="8"/>
        <v/>
      </c>
      <c r="I78" s="126"/>
      <c r="J78" s="44">
        <f t="shared" si="9"/>
        <v>0</v>
      </c>
      <c r="K78" s="44" t="str">
        <f ca="1">IF(B78="","",IF(May!K78="",June!J78,May!K78+June!J78))</f>
        <v/>
      </c>
      <c r="L78" s="5"/>
      <c r="M78" s="44">
        <f t="shared" si="10"/>
        <v>0</v>
      </c>
      <c r="N78" s="44" t="str">
        <f ca="1">IF(B78="","",IF(May!N78="",June!M78,May!N78+June!M78))</f>
        <v/>
      </c>
      <c r="O78" s="5"/>
      <c r="P78" s="44">
        <f t="shared" si="11"/>
        <v>0</v>
      </c>
      <c r="Q78" s="44" t="str">
        <f ca="1">IF(B78="","",IF(May!Q78="",June!P78,May!Q78+June!P78))</f>
        <v/>
      </c>
      <c r="R78" s="5"/>
      <c r="S78" s="44">
        <f t="shared" si="12"/>
        <v>0</v>
      </c>
      <c r="T78" s="44" t="str">
        <f ca="1">IF(B78="","",IF(May!T78="",June!S78,May!T78+June!S78))</f>
        <v/>
      </c>
      <c r="U78" s="5"/>
      <c r="V78" s="44">
        <f t="shared" si="13"/>
        <v>0</v>
      </c>
      <c r="W78" s="44" t="str">
        <f ca="1">IF(B78="","",IF(May!W78="",June!V78,May!W78+June!V78))</f>
        <v/>
      </c>
      <c r="X78" s="5"/>
      <c r="Y78" s="5"/>
      <c r="Z78" s="5"/>
      <c r="AA78" s="5"/>
      <c r="AB78" s="18" t="e">
        <f t="shared" si="14"/>
        <v>#DIV/0!</v>
      </c>
    </row>
    <row r="79" spans="2:28" ht="15.75" customHeight="1">
      <c r="B79" s="121" t="str">
        <f ca="1">IF(May!B79="","",May!B79)</f>
        <v/>
      </c>
      <c r="C79" s="122" t="str">
        <f ca="1">IF(May!C79="","",May!C79)</f>
        <v/>
      </c>
      <c r="D79" s="115" t="str">
        <f ca="1">IF(B79="","",May!D79)</f>
        <v/>
      </c>
      <c r="E79" s="115" t="str">
        <f ca="1">IF(May!B79="","",May!E79)</f>
        <v/>
      </c>
      <c r="F79" s="5"/>
      <c r="G79" s="115" t="str">
        <f ca="1">IF(B79="","",May!G79)</f>
        <v/>
      </c>
      <c r="H79" s="34" t="str">
        <f t="shared" si="8"/>
        <v/>
      </c>
      <c r="I79" s="126"/>
      <c r="J79" s="44">
        <f t="shared" si="9"/>
        <v>0</v>
      </c>
      <c r="K79" s="44" t="str">
        <f ca="1">IF(B79="","",IF(May!K79="",June!J79,May!K79+June!J79))</f>
        <v/>
      </c>
      <c r="L79" s="5"/>
      <c r="M79" s="44">
        <f t="shared" si="10"/>
        <v>0</v>
      </c>
      <c r="N79" s="44" t="str">
        <f ca="1">IF(B79="","",IF(May!N79="",June!M79,May!N79+June!M79))</f>
        <v/>
      </c>
      <c r="O79" s="5"/>
      <c r="P79" s="44">
        <f t="shared" si="11"/>
        <v>0</v>
      </c>
      <c r="Q79" s="44" t="str">
        <f ca="1">IF(B79="","",IF(May!Q79="",June!P79,May!Q79+June!P79))</f>
        <v/>
      </c>
      <c r="R79" s="5"/>
      <c r="S79" s="44">
        <f t="shared" si="12"/>
        <v>0</v>
      </c>
      <c r="T79" s="44" t="str">
        <f ca="1">IF(B79="","",IF(May!T79="",June!S79,May!T79+June!S79))</f>
        <v/>
      </c>
      <c r="U79" s="5"/>
      <c r="V79" s="44">
        <f t="shared" si="13"/>
        <v>0</v>
      </c>
      <c r="W79" s="44" t="str">
        <f ca="1">IF(B79="","",IF(May!W79="",June!V79,May!W79+June!V79))</f>
        <v/>
      </c>
      <c r="X79" s="5"/>
      <c r="Y79" s="5"/>
      <c r="Z79" s="5"/>
      <c r="AA79" s="5"/>
      <c r="AB79" s="18" t="e">
        <f t="shared" si="14"/>
        <v>#DIV/0!</v>
      </c>
    </row>
    <row r="80" spans="2:28" ht="15.75" customHeight="1">
      <c r="B80" s="121" t="str">
        <f ca="1">IF(May!B80="","",May!B80)</f>
        <v/>
      </c>
      <c r="C80" s="122" t="str">
        <f ca="1">IF(May!C80="","",May!C80)</f>
        <v/>
      </c>
      <c r="D80" s="115" t="str">
        <f ca="1">IF(B80="","",May!D80)</f>
        <v/>
      </c>
      <c r="E80" s="115" t="str">
        <f ca="1">IF(May!B80="","",May!E80)</f>
        <v/>
      </c>
      <c r="F80" s="5"/>
      <c r="G80" s="115" t="str">
        <f ca="1">IF(B80="","",May!G80)</f>
        <v/>
      </c>
      <c r="H80" s="34" t="str">
        <f t="shared" si="8"/>
        <v/>
      </c>
      <c r="I80" s="126"/>
      <c r="J80" s="44">
        <f t="shared" si="9"/>
        <v>0</v>
      </c>
      <c r="K80" s="44" t="str">
        <f ca="1">IF(B80="","",IF(May!K80="",June!J80,May!K80+June!J80))</f>
        <v/>
      </c>
      <c r="L80" s="5"/>
      <c r="M80" s="44">
        <f t="shared" si="10"/>
        <v>0</v>
      </c>
      <c r="N80" s="44" t="str">
        <f ca="1">IF(B80="","",IF(May!N80="",June!M80,May!N80+June!M80))</f>
        <v/>
      </c>
      <c r="O80" s="5"/>
      <c r="P80" s="44">
        <f t="shared" si="11"/>
        <v>0</v>
      </c>
      <c r="Q80" s="44" t="str">
        <f ca="1">IF(B80="","",IF(May!Q80="",June!P80,May!Q80+June!P80))</f>
        <v/>
      </c>
      <c r="R80" s="5"/>
      <c r="S80" s="44">
        <f t="shared" si="12"/>
        <v>0</v>
      </c>
      <c r="T80" s="44" t="str">
        <f ca="1">IF(B80="","",IF(May!T80="",June!S80,May!T80+June!S80))</f>
        <v/>
      </c>
      <c r="U80" s="5"/>
      <c r="V80" s="44">
        <f t="shared" si="13"/>
        <v>0</v>
      </c>
      <c r="W80" s="44" t="str">
        <f ca="1">IF(B80="","",IF(May!W80="",June!V80,May!W80+June!V80))</f>
        <v/>
      </c>
      <c r="X80" s="5"/>
      <c r="Y80" s="5"/>
      <c r="Z80" s="5"/>
      <c r="AA80" s="5"/>
      <c r="AB80" s="18" t="e">
        <f t="shared" si="14"/>
        <v>#DIV/0!</v>
      </c>
    </row>
    <row r="81" spans="2:28" ht="15.75" customHeight="1">
      <c r="B81" s="121" t="str">
        <f ca="1">IF(May!B81="","",May!B81)</f>
        <v/>
      </c>
      <c r="C81" s="122" t="str">
        <f ca="1">IF(May!C81="","",May!C81)</f>
        <v/>
      </c>
      <c r="D81" s="115" t="str">
        <f ca="1">IF(B81="","",May!D81)</f>
        <v/>
      </c>
      <c r="E81" s="115" t="str">
        <f ca="1">IF(May!B81="","",May!E81)</f>
        <v/>
      </c>
      <c r="F81" s="5"/>
      <c r="G81" s="115" t="str">
        <f ca="1">IF(B81="","",May!G81)</f>
        <v/>
      </c>
      <c r="H81" s="34" t="str">
        <f t="shared" si="8"/>
        <v/>
      </c>
      <c r="I81" s="126"/>
      <c r="J81" s="44">
        <f t="shared" si="9"/>
        <v>0</v>
      </c>
      <c r="K81" s="44" t="str">
        <f ca="1">IF(B81="","",IF(May!K81="",June!J81,May!K81+June!J81))</f>
        <v/>
      </c>
      <c r="L81" s="5"/>
      <c r="M81" s="44">
        <f t="shared" si="10"/>
        <v>0</v>
      </c>
      <c r="N81" s="44" t="str">
        <f ca="1">IF(B81="","",IF(May!N81="",June!M81,May!N81+June!M81))</f>
        <v/>
      </c>
      <c r="O81" s="5"/>
      <c r="P81" s="44">
        <f t="shared" si="11"/>
        <v>0</v>
      </c>
      <c r="Q81" s="44" t="str">
        <f ca="1">IF(B81="","",IF(May!Q81="",June!P81,May!Q81+June!P81))</f>
        <v/>
      </c>
      <c r="R81" s="5"/>
      <c r="S81" s="44">
        <f t="shared" si="12"/>
        <v>0</v>
      </c>
      <c r="T81" s="44" t="str">
        <f ca="1">IF(B81="","",IF(May!T81="",June!S81,May!T81+June!S81))</f>
        <v/>
      </c>
      <c r="U81" s="5"/>
      <c r="V81" s="44">
        <f t="shared" si="13"/>
        <v>0</v>
      </c>
      <c r="W81" s="44" t="str">
        <f ca="1">IF(B81="","",IF(May!W81="",June!V81,May!W81+June!V81))</f>
        <v/>
      </c>
      <c r="X81" s="5"/>
      <c r="Y81" s="5"/>
      <c r="Z81" s="5"/>
      <c r="AA81" s="5"/>
      <c r="AB81" s="18" t="e">
        <f t="shared" si="14"/>
        <v>#DIV/0!</v>
      </c>
    </row>
    <row r="82" spans="2:28" ht="15.75" customHeight="1">
      <c r="B82" s="121" t="str">
        <f ca="1">IF(May!B82="","",May!B82)</f>
        <v/>
      </c>
      <c r="C82" s="122" t="str">
        <f ca="1">IF(May!C82="","",May!C82)</f>
        <v/>
      </c>
      <c r="D82" s="115" t="str">
        <f ca="1">IF(B82="","",May!D82)</f>
        <v/>
      </c>
      <c r="E82" s="115" t="str">
        <f ca="1">IF(May!B82="","",May!E82)</f>
        <v/>
      </c>
      <c r="F82" s="5"/>
      <c r="G82" s="115" t="str">
        <f ca="1">IF(B82="","",May!G82)</f>
        <v/>
      </c>
      <c r="H82" s="34" t="str">
        <f t="shared" si="8"/>
        <v/>
      </c>
      <c r="I82" s="126"/>
      <c r="J82" s="44">
        <f t="shared" si="9"/>
        <v>0</v>
      </c>
      <c r="K82" s="44" t="str">
        <f ca="1">IF(B82="","",IF(May!K82="",June!J82,May!K82+June!J82))</f>
        <v/>
      </c>
      <c r="L82" s="5"/>
      <c r="M82" s="44">
        <f t="shared" si="10"/>
        <v>0</v>
      </c>
      <c r="N82" s="44" t="str">
        <f ca="1">IF(B82="","",IF(May!N82="",June!M82,May!N82+June!M82))</f>
        <v/>
      </c>
      <c r="O82" s="5"/>
      <c r="P82" s="44">
        <f t="shared" si="11"/>
        <v>0</v>
      </c>
      <c r="Q82" s="44" t="str">
        <f ca="1">IF(B82="","",IF(May!Q82="",June!P82,May!Q82+June!P82))</f>
        <v/>
      </c>
      <c r="R82" s="5"/>
      <c r="S82" s="44">
        <f t="shared" si="12"/>
        <v>0</v>
      </c>
      <c r="T82" s="44" t="str">
        <f ca="1">IF(B82="","",IF(May!T82="",June!S82,May!T82+June!S82))</f>
        <v/>
      </c>
      <c r="U82" s="5"/>
      <c r="V82" s="44">
        <f t="shared" si="13"/>
        <v>0</v>
      </c>
      <c r="W82" s="44" t="str">
        <f ca="1">IF(B82="","",IF(May!W82="",June!V82,May!W82+June!V82))</f>
        <v/>
      </c>
      <c r="X82" s="5"/>
      <c r="Y82" s="5"/>
      <c r="Z82" s="5"/>
      <c r="AA82" s="5"/>
      <c r="AB82" s="18" t="e">
        <f t="shared" si="14"/>
        <v>#DIV/0!</v>
      </c>
    </row>
    <row r="83" spans="2:28" ht="15.75" customHeight="1">
      <c r="B83" s="121" t="str">
        <f ca="1">IF(May!B83="","",May!B83)</f>
        <v/>
      </c>
      <c r="C83" s="122" t="str">
        <f ca="1">IF(May!C83="","",May!C83)</f>
        <v/>
      </c>
      <c r="D83" s="115" t="str">
        <f ca="1">IF(B83="","",May!D83)</f>
        <v/>
      </c>
      <c r="E83" s="115" t="str">
        <f ca="1">IF(May!B83="","",May!E83)</f>
        <v/>
      </c>
      <c r="F83" s="5"/>
      <c r="G83" s="115" t="str">
        <f ca="1">IF(B83="","",May!G83)</f>
        <v/>
      </c>
      <c r="H83" s="34" t="str">
        <f t="shared" si="8"/>
        <v/>
      </c>
      <c r="I83" s="126"/>
      <c r="J83" s="44">
        <f t="shared" si="9"/>
        <v>0</v>
      </c>
      <c r="K83" s="44" t="str">
        <f ca="1">IF(B83="","",IF(May!K83="",June!J83,May!K83+June!J83))</f>
        <v/>
      </c>
      <c r="L83" s="5"/>
      <c r="M83" s="44">
        <f t="shared" si="10"/>
        <v>0</v>
      </c>
      <c r="N83" s="44" t="str">
        <f ca="1">IF(B83="","",IF(May!N83="",June!M83,May!N83+June!M83))</f>
        <v/>
      </c>
      <c r="O83" s="5"/>
      <c r="P83" s="44">
        <f t="shared" si="11"/>
        <v>0</v>
      </c>
      <c r="Q83" s="44" t="str">
        <f ca="1">IF(B83="","",IF(May!Q83="",June!P83,May!Q83+June!P83))</f>
        <v/>
      </c>
      <c r="R83" s="5"/>
      <c r="S83" s="44">
        <f t="shared" si="12"/>
        <v>0</v>
      </c>
      <c r="T83" s="44" t="str">
        <f ca="1">IF(B83="","",IF(May!T83="",June!S83,May!T83+June!S83))</f>
        <v/>
      </c>
      <c r="U83" s="5"/>
      <c r="V83" s="44">
        <f t="shared" si="13"/>
        <v>0</v>
      </c>
      <c r="W83" s="44" t="str">
        <f ca="1">IF(B83="","",IF(May!W83="",June!V83,May!W83+June!V83))</f>
        <v/>
      </c>
      <c r="X83" s="5"/>
      <c r="Y83" s="5"/>
      <c r="Z83" s="5"/>
      <c r="AA83" s="5"/>
      <c r="AB83" s="18" t="e">
        <f t="shared" si="14"/>
        <v>#DIV/0!</v>
      </c>
    </row>
    <row r="84" spans="2:28" ht="15.75" customHeight="1">
      <c r="B84" s="121" t="str">
        <f ca="1">IF(May!B84="","",May!B84)</f>
        <v/>
      </c>
      <c r="C84" s="122" t="str">
        <f ca="1">IF(May!C84="","",May!C84)</f>
        <v/>
      </c>
      <c r="D84" s="115" t="str">
        <f ca="1">IF(B84="","",May!D84)</f>
        <v/>
      </c>
      <c r="E84" s="115" t="str">
        <f ca="1">IF(May!B84="","",May!E84)</f>
        <v/>
      </c>
      <c r="F84" s="5"/>
      <c r="G84" s="115" t="str">
        <f ca="1">IF(B84="","",May!G84)</f>
        <v/>
      </c>
      <c r="H84" s="34" t="str">
        <f t="shared" si="8"/>
        <v/>
      </c>
      <c r="I84" s="126"/>
      <c r="J84" s="44">
        <f t="shared" si="9"/>
        <v>0</v>
      </c>
      <c r="K84" s="44" t="str">
        <f ca="1">IF(B84="","",IF(May!K84="",June!J84,May!K84+June!J84))</f>
        <v/>
      </c>
      <c r="L84" s="5"/>
      <c r="M84" s="44">
        <f t="shared" si="10"/>
        <v>0</v>
      </c>
      <c r="N84" s="44" t="str">
        <f ca="1">IF(B84="","",IF(May!N84="",June!M84,May!N84+June!M84))</f>
        <v/>
      </c>
      <c r="O84" s="5"/>
      <c r="P84" s="44">
        <f t="shared" si="11"/>
        <v>0</v>
      </c>
      <c r="Q84" s="44" t="str">
        <f ca="1">IF(B84="","",IF(May!Q84="",June!P84,May!Q84+June!P84))</f>
        <v/>
      </c>
      <c r="R84" s="5"/>
      <c r="S84" s="44">
        <f t="shared" si="12"/>
        <v>0</v>
      </c>
      <c r="T84" s="44" t="str">
        <f ca="1">IF(B84="","",IF(May!T84="",June!S84,May!T84+June!S84))</f>
        <v/>
      </c>
      <c r="U84" s="5"/>
      <c r="V84" s="44">
        <f t="shared" si="13"/>
        <v>0</v>
      </c>
      <c r="W84" s="44" t="str">
        <f ca="1">IF(B84="","",IF(May!W84="",June!V84,May!W84+June!V84))</f>
        <v/>
      </c>
      <c r="X84" s="5"/>
      <c r="Y84" s="5"/>
      <c r="Z84" s="5"/>
      <c r="AA84" s="5"/>
      <c r="AB84" s="18" t="e">
        <f t="shared" si="14"/>
        <v>#DIV/0!</v>
      </c>
    </row>
    <row r="85" spans="2:28" ht="15.75" customHeight="1">
      <c r="B85" s="121" t="str">
        <f ca="1">IF(May!B85="","",May!B85)</f>
        <v/>
      </c>
      <c r="C85" s="122" t="str">
        <f ca="1">IF(May!C85="","",May!C85)</f>
        <v/>
      </c>
      <c r="D85" s="115" t="str">
        <f ca="1">IF(B85="","",May!D85)</f>
        <v/>
      </c>
      <c r="E85" s="115" t="str">
        <f ca="1">IF(May!B85="","",May!E85)</f>
        <v/>
      </c>
      <c r="F85" s="5"/>
      <c r="G85" s="115" t="str">
        <f ca="1">IF(B85="","",May!G85)</f>
        <v/>
      </c>
      <c r="H85" s="34" t="str">
        <f t="shared" si="8"/>
        <v/>
      </c>
      <c r="I85" s="126"/>
      <c r="J85" s="44">
        <f t="shared" si="9"/>
        <v>0</v>
      </c>
      <c r="K85" s="44" t="str">
        <f ca="1">IF(B85="","",IF(May!K85="",June!J85,May!K85+June!J85))</f>
        <v/>
      </c>
      <c r="L85" s="5"/>
      <c r="M85" s="44">
        <f t="shared" si="10"/>
        <v>0</v>
      </c>
      <c r="N85" s="44" t="str">
        <f ca="1">IF(B85="","",IF(May!N85="",June!M85,May!N85+June!M85))</f>
        <v/>
      </c>
      <c r="O85" s="5"/>
      <c r="P85" s="44">
        <f t="shared" si="11"/>
        <v>0</v>
      </c>
      <c r="Q85" s="44" t="str">
        <f ca="1">IF(B85="","",IF(May!Q85="",June!P85,May!Q85+June!P85))</f>
        <v/>
      </c>
      <c r="R85" s="5"/>
      <c r="S85" s="44">
        <f t="shared" si="12"/>
        <v>0</v>
      </c>
      <c r="T85" s="44" t="str">
        <f ca="1">IF(B85="","",IF(May!T85="",June!S85,May!T85+June!S85))</f>
        <v/>
      </c>
      <c r="U85" s="5"/>
      <c r="V85" s="44">
        <f t="shared" si="13"/>
        <v>0</v>
      </c>
      <c r="W85" s="44" t="str">
        <f ca="1">IF(B85="","",IF(May!W85="",June!V85,May!W85+June!V85))</f>
        <v/>
      </c>
      <c r="X85" s="5"/>
      <c r="Y85" s="5"/>
      <c r="Z85" s="5"/>
      <c r="AA85" s="5"/>
      <c r="AB85" s="18" t="e">
        <f t="shared" si="14"/>
        <v>#DIV/0!</v>
      </c>
    </row>
    <row r="86" spans="2:28" ht="15.75" customHeight="1">
      <c r="B86" s="121" t="str">
        <f ca="1">IF(May!B86="","",May!B86)</f>
        <v/>
      </c>
      <c r="C86" s="122" t="str">
        <f ca="1">IF(May!C86="","",May!C86)</f>
        <v/>
      </c>
      <c r="D86" s="115" t="str">
        <f ca="1">IF(B86="","",May!D86)</f>
        <v/>
      </c>
      <c r="E86" s="115" t="str">
        <f ca="1">IF(May!B86="","",May!E86)</f>
        <v/>
      </c>
      <c r="F86" s="5"/>
      <c r="G86" s="115" t="str">
        <f ca="1">IF(B86="","",May!G86)</f>
        <v/>
      </c>
      <c r="H86" s="34" t="str">
        <f t="shared" si="8"/>
        <v/>
      </c>
      <c r="I86" s="126"/>
      <c r="J86" s="44">
        <f t="shared" si="9"/>
        <v>0</v>
      </c>
      <c r="K86" s="44" t="str">
        <f ca="1">IF(B86="","",IF(May!K86="",June!J86,May!K86+June!J86))</f>
        <v/>
      </c>
      <c r="L86" s="5"/>
      <c r="M86" s="44">
        <f t="shared" si="10"/>
        <v>0</v>
      </c>
      <c r="N86" s="44" t="str">
        <f ca="1">IF(B86="","",IF(May!N86="",June!M86,May!N86+June!M86))</f>
        <v/>
      </c>
      <c r="O86" s="5"/>
      <c r="P86" s="44">
        <f t="shared" si="11"/>
        <v>0</v>
      </c>
      <c r="Q86" s="44" t="str">
        <f ca="1">IF(B86="","",IF(May!Q86="",June!P86,May!Q86+June!P86))</f>
        <v/>
      </c>
      <c r="R86" s="5"/>
      <c r="S86" s="44">
        <f t="shared" si="12"/>
        <v>0</v>
      </c>
      <c r="T86" s="44" t="str">
        <f ca="1">IF(B86="","",IF(May!T86="",June!S86,May!T86+June!S86))</f>
        <v/>
      </c>
      <c r="U86" s="5"/>
      <c r="V86" s="44">
        <f t="shared" si="13"/>
        <v>0</v>
      </c>
      <c r="W86" s="44" t="str">
        <f ca="1">IF(B86="","",IF(May!W86="",June!V86,May!W86+June!V86))</f>
        <v/>
      </c>
      <c r="X86" s="5"/>
      <c r="Y86" s="5"/>
      <c r="Z86" s="5"/>
      <c r="AA86" s="5"/>
      <c r="AB86" s="18" t="e">
        <f t="shared" si="14"/>
        <v>#DIV/0!</v>
      </c>
    </row>
    <row r="87" spans="2:28" ht="15.75" customHeight="1">
      <c r="B87" s="121" t="str">
        <f ca="1">IF(May!B87="","",May!B87)</f>
        <v/>
      </c>
      <c r="C87" s="122" t="str">
        <f ca="1">IF(May!C87="","",May!C87)</f>
        <v/>
      </c>
      <c r="D87" s="115" t="str">
        <f ca="1">IF(B87="","",May!D87)</f>
        <v/>
      </c>
      <c r="E87" s="115" t="str">
        <f ca="1">IF(May!B87="","",May!E87)</f>
        <v/>
      </c>
      <c r="F87" s="5"/>
      <c r="G87" s="115" t="str">
        <f ca="1">IF(B87="","",May!G87)</f>
        <v/>
      </c>
      <c r="H87" s="34" t="str">
        <f t="shared" si="8"/>
        <v/>
      </c>
      <c r="I87" s="126"/>
      <c r="J87" s="44">
        <f t="shared" si="9"/>
        <v>0</v>
      </c>
      <c r="K87" s="44" t="str">
        <f ca="1">IF(B87="","",IF(May!K87="",June!J87,May!K87+June!J87))</f>
        <v/>
      </c>
      <c r="L87" s="5"/>
      <c r="M87" s="44">
        <f t="shared" si="10"/>
        <v>0</v>
      </c>
      <c r="N87" s="44" t="str">
        <f ca="1">IF(B87="","",IF(May!N87="",June!M87,May!N87+June!M87))</f>
        <v/>
      </c>
      <c r="O87" s="5"/>
      <c r="P87" s="44">
        <f t="shared" si="11"/>
        <v>0</v>
      </c>
      <c r="Q87" s="44" t="str">
        <f ca="1">IF(B87="","",IF(May!Q87="",June!P87,May!Q87+June!P87))</f>
        <v/>
      </c>
      <c r="R87" s="5"/>
      <c r="S87" s="44">
        <f t="shared" si="12"/>
        <v>0</v>
      </c>
      <c r="T87" s="44" t="str">
        <f ca="1">IF(B87="","",IF(May!T87="",June!S87,May!T87+June!S87))</f>
        <v/>
      </c>
      <c r="U87" s="5"/>
      <c r="V87" s="44">
        <f t="shared" si="13"/>
        <v>0</v>
      </c>
      <c r="W87" s="44" t="str">
        <f ca="1">IF(B87="","",IF(May!W87="",June!V87,May!W87+June!V87))</f>
        <v/>
      </c>
      <c r="X87" s="5"/>
      <c r="Y87" s="5"/>
      <c r="Z87" s="5"/>
      <c r="AA87" s="5"/>
      <c r="AB87" s="18" t="e">
        <f t="shared" si="14"/>
        <v>#DIV/0!</v>
      </c>
    </row>
    <row r="88" spans="2:28" ht="15.75" customHeight="1">
      <c r="B88" s="121" t="str">
        <f ca="1">IF(May!B88="","",May!B88)</f>
        <v/>
      </c>
      <c r="C88" s="122" t="str">
        <f ca="1">IF(May!C88="","",May!C88)</f>
        <v/>
      </c>
      <c r="D88" s="115" t="str">
        <f ca="1">IF(B88="","",May!D88)</f>
        <v/>
      </c>
      <c r="E88" s="115" t="str">
        <f ca="1">IF(May!B88="","",May!E88)</f>
        <v/>
      </c>
      <c r="F88" s="5"/>
      <c r="G88" s="115" t="str">
        <f ca="1">IF(B88="","",May!G88)</f>
        <v/>
      </c>
      <c r="H88" s="34" t="str">
        <f t="shared" si="8"/>
        <v/>
      </c>
      <c r="I88" s="126"/>
      <c r="J88" s="44">
        <f t="shared" si="9"/>
        <v>0</v>
      </c>
      <c r="K88" s="44" t="str">
        <f ca="1">IF(B88="","",IF(May!K88="",June!J88,May!K88+June!J88))</f>
        <v/>
      </c>
      <c r="L88" s="5"/>
      <c r="M88" s="44">
        <f t="shared" si="10"/>
        <v>0</v>
      </c>
      <c r="N88" s="44" t="str">
        <f ca="1">IF(B88="","",IF(May!N88="",June!M88,May!N88+June!M88))</f>
        <v/>
      </c>
      <c r="O88" s="5"/>
      <c r="P88" s="44">
        <f t="shared" si="11"/>
        <v>0</v>
      </c>
      <c r="Q88" s="44" t="str">
        <f ca="1">IF(B88="","",IF(May!Q88="",June!P88,May!Q88+June!P88))</f>
        <v/>
      </c>
      <c r="R88" s="5"/>
      <c r="S88" s="44">
        <f t="shared" si="12"/>
        <v>0</v>
      </c>
      <c r="T88" s="44" t="str">
        <f ca="1">IF(B88="","",IF(May!T88="",June!S88,May!T88+June!S88))</f>
        <v/>
      </c>
      <c r="U88" s="5"/>
      <c r="V88" s="44">
        <f t="shared" si="13"/>
        <v>0</v>
      </c>
      <c r="W88" s="44" t="str">
        <f ca="1">IF(B88="","",IF(May!W88="",June!V88,May!W88+June!V88))</f>
        <v/>
      </c>
      <c r="X88" s="5"/>
      <c r="Y88" s="5"/>
      <c r="Z88" s="5"/>
      <c r="AA88" s="5"/>
      <c r="AB88" s="18" t="e">
        <f t="shared" si="14"/>
        <v>#DIV/0!</v>
      </c>
    </row>
    <row r="89" spans="2:28" ht="15.75" customHeight="1">
      <c r="B89" s="121" t="str">
        <f ca="1">IF(May!B89="","",May!B89)</f>
        <v/>
      </c>
      <c r="C89" s="122" t="str">
        <f ca="1">IF(May!C89="","",May!C89)</f>
        <v/>
      </c>
      <c r="D89" s="115" t="str">
        <f ca="1">IF(B89="","",May!D89)</f>
        <v/>
      </c>
      <c r="E89" s="115" t="str">
        <f ca="1">IF(May!B89="","",May!E89)</f>
        <v/>
      </c>
      <c r="F89" s="5"/>
      <c r="G89" s="115" t="str">
        <f ca="1">IF(B89="","",May!G89)</f>
        <v/>
      </c>
      <c r="H89" s="34" t="str">
        <f t="shared" si="8"/>
        <v/>
      </c>
      <c r="I89" s="126"/>
      <c r="J89" s="44">
        <f t="shared" si="9"/>
        <v>0</v>
      </c>
      <c r="K89" s="44" t="str">
        <f ca="1">IF(B89="","",IF(May!K89="",June!J89,May!K89+June!J89))</f>
        <v/>
      </c>
      <c r="L89" s="5"/>
      <c r="M89" s="44">
        <f t="shared" si="10"/>
        <v>0</v>
      </c>
      <c r="N89" s="44" t="str">
        <f ca="1">IF(B89="","",IF(May!N89="",June!M89,May!N89+June!M89))</f>
        <v/>
      </c>
      <c r="O89" s="5"/>
      <c r="P89" s="44">
        <f t="shared" si="11"/>
        <v>0</v>
      </c>
      <c r="Q89" s="44" t="str">
        <f ca="1">IF(B89="","",IF(May!Q89="",June!P89,May!Q89+June!P89))</f>
        <v/>
      </c>
      <c r="R89" s="5"/>
      <c r="S89" s="44">
        <f t="shared" si="12"/>
        <v>0</v>
      </c>
      <c r="T89" s="44" t="str">
        <f ca="1">IF(B89="","",IF(May!T89="",June!S89,May!T89+June!S89))</f>
        <v/>
      </c>
      <c r="U89" s="5"/>
      <c r="V89" s="44">
        <f t="shared" si="13"/>
        <v>0</v>
      </c>
      <c r="W89" s="44" t="str">
        <f ca="1">IF(B89="","",IF(May!W89="",June!V89,May!W89+June!V89))</f>
        <v/>
      </c>
      <c r="X89" s="5"/>
      <c r="Y89" s="5"/>
      <c r="Z89" s="5"/>
      <c r="AA89" s="5"/>
      <c r="AB89" s="18" t="e">
        <f t="shared" si="14"/>
        <v>#DIV/0!</v>
      </c>
    </row>
    <row r="90" spans="2:28" ht="15.75" customHeight="1">
      <c r="B90" s="123" t="str">
        <f ca="1">IF(May!B90="","",May!B90)</f>
        <v/>
      </c>
      <c r="C90" s="124" t="str">
        <f ca="1">IF(May!C90="","",May!C90)</f>
        <v/>
      </c>
      <c r="D90" s="116" t="str">
        <f ca="1">IF(B90="","",May!D90)</f>
        <v/>
      </c>
      <c r="E90" s="116" t="str">
        <f ca="1">IF(May!B90="","",May!E90)</f>
        <v/>
      </c>
      <c r="F90" s="5"/>
      <c r="G90" s="116" t="str">
        <f ca="1">IF(B90="","",May!G90)</f>
        <v/>
      </c>
      <c r="H90" s="42" t="str">
        <f t="shared" si="8"/>
        <v/>
      </c>
      <c r="I90" s="126"/>
      <c r="J90" s="44">
        <f t="shared" si="9"/>
        <v>0</v>
      </c>
      <c r="K90" s="44" t="str">
        <f ca="1">IF(B90="","",IF(May!K90="",June!J90,May!K90+June!J90))</f>
        <v/>
      </c>
      <c r="L90" s="5"/>
      <c r="M90" s="44">
        <f t="shared" si="10"/>
        <v>0</v>
      </c>
      <c r="N90" s="44" t="str">
        <f ca="1">IF(B90="","",IF(May!N90="",June!M90,May!N90+June!M90))</f>
        <v/>
      </c>
      <c r="O90" s="5"/>
      <c r="P90" s="44">
        <f t="shared" si="11"/>
        <v>0</v>
      </c>
      <c r="Q90" s="44" t="str">
        <f ca="1">IF(B90="","",IF(May!Q90="",June!P90,May!Q90+June!P90))</f>
        <v/>
      </c>
      <c r="R90" s="5"/>
      <c r="S90" s="44">
        <f t="shared" si="12"/>
        <v>0</v>
      </c>
      <c r="T90" s="44" t="str">
        <f ca="1">IF(B90="","",IF(May!T90="",June!S90,May!T90+June!S90))</f>
        <v/>
      </c>
      <c r="U90" s="5"/>
      <c r="V90" s="44">
        <f t="shared" si="13"/>
        <v>0</v>
      </c>
      <c r="W90" s="44" t="str">
        <f ca="1">IF(B90="","",IF(May!W90="",June!V90,May!W90+June!V90))</f>
        <v/>
      </c>
      <c r="X90" s="5"/>
      <c r="Y90" s="5"/>
      <c r="Z90" s="5"/>
      <c r="AA90" s="5"/>
      <c r="AB90" s="18" t="e">
        <f t="shared" si="14"/>
        <v>#DIV/0!</v>
      </c>
    </row>
    <row r="91" spans="2:28" ht="15.75" customHeight="1">
      <c r="B91" s="18"/>
      <c r="C91" s="18"/>
      <c r="D91" s="18"/>
      <c r="E91" s="18"/>
      <c r="F91" s="18"/>
      <c r="G91" s="18"/>
      <c r="H91" s="18"/>
      <c r="I91" s="18"/>
      <c r="J91" s="18"/>
      <c r="K91" s="18"/>
      <c r="L91" s="18"/>
      <c r="M91" s="18"/>
      <c r="N91" s="18"/>
      <c r="O91" s="18"/>
      <c r="P91" s="18"/>
      <c r="Q91" s="18"/>
      <c r="R91" s="18"/>
      <c r="S91" s="18"/>
      <c r="T91" s="18"/>
      <c r="U91" s="18"/>
      <c r="V91" s="18"/>
      <c r="W91" s="18"/>
      <c r="X91" s="18"/>
      <c r="Y91" s="18"/>
      <c r="Z91" s="18"/>
      <c r="AA91" s="18"/>
    </row>
    <row r="92" spans="2:28" ht="15.75" customHeight="1">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row>
    <row r="93" spans="2:28" ht="15.75" customHeight="1">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row>
    <row r="94" spans="2:28" ht="15.75" customHeight="1">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row>
    <row r="95" spans="2:28" ht="15.75" customHeight="1">
      <c r="B95" s="18"/>
      <c r="C95" s="18"/>
      <c r="D95" s="18"/>
      <c r="E95" s="18"/>
      <c r="F95" s="18"/>
      <c r="G95" s="18"/>
      <c r="H95" s="18"/>
      <c r="I95" s="18"/>
      <c r="J95" s="18"/>
      <c r="K95" s="18"/>
      <c r="L95" s="18"/>
      <c r="M95" s="18"/>
      <c r="N95" s="18"/>
      <c r="O95" s="18"/>
      <c r="P95" s="18"/>
      <c r="Q95" s="18"/>
      <c r="R95" s="18"/>
      <c r="S95" s="18"/>
      <c r="T95" s="18"/>
      <c r="U95" s="18"/>
      <c r="V95" s="18"/>
      <c r="W95" s="18"/>
      <c r="X95" s="18"/>
      <c r="Y95" s="18"/>
      <c r="Z95" s="18"/>
      <c r="AA95" s="18"/>
    </row>
    <row r="96" spans="2:28" ht="15.75" customHeight="1">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row>
    <row r="97" spans="2:27" ht="15.75" customHeight="1">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row>
    <row r="98" spans="2:27" ht="15.75" customHeight="1">
      <c r="B98" s="18"/>
      <c r="C98" s="18"/>
      <c r="D98" s="18"/>
      <c r="E98" s="18"/>
      <c r="F98" s="18"/>
      <c r="G98" s="18"/>
      <c r="H98" s="18"/>
      <c r="I98" s="18"/>
      <c r="J98" s="18"/>
      <c r="K98" s="18"/>
      <c r="L98" s="18"/>
      <c r="M98" s="18"/>
      <c r="N98" s="18"/>
      <c r="O98" s="18"/>
      <c r="P98" s="18"/>
      <c r="Q98" s="18"/>
      <c r="R98" s="18"/>
      <c r="S98" s="18"/>
      <c r="T98" s="18"/>
      <c r="U98" s="18"/>
      <c r="V98" s="18"/>
      <c r="W98" s="18"/>
      <c r="X98" s="18"/>
      <c r="Y98" s="18"/>
      <c r="Z98" s="18"/>
      <c r="AA98" s="18"/>
    </row>
    <row r="99" spans="2:27" ht="15.75" customHeight="1">
      <c r="B99" s="18"/>
      <c r="C99" s="18"/>
      <c r="D99" s="18"/>
      <c r="E99" s="18"/>
      <c r="F99" s="18"/>
      <c r="G99" s="18"/>
      <c r="H99" s="18"/>
      <c r="I99" s="18"/>
      <c r="J99" s="18"/>
      <c r="K99" s="18"/>
      <c r="L99" s="18"/>
      <c r="M99" s="18"/>
      <c r="N99" s="18"/>
      <c r="O99" s="18"/>
      <c r="P99" s="18"/>
      <c r="Q99" s="18"/>
      <c r="R99" s="18"/>
      <c r="S99" s="18"/>
      <c r="T99" s="18"/>
      <c r="U99" s="18"/>
      <c r="V99" s="18"/>
      <c r="W99" s="18"/>
      <c r="X99" s="18"/>
      <c r="Y99" s="18"/>
      <c r="Z99" s="18"/>
      <c r="AA99" s="18"/>
    </row>
    <row r="100" spans="2:27" ht="15.75" customHeight="1">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row>
    <row r="101" spans="2:27" ht="15.75" customHeight="1">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row>
    <row r="102" spans="2:27" ht="15.75" customHeight="1">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row>
    <row r="103" spans="2:27" ht="15.75" customHeight="1">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row>
    <row r="104" spans="2:27" ht="15.75" customHeight="1">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row>
    <row r="105" spans="2:27" ht="15.75" customHeight="1">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row>
    <row r="106" spans="2:27" ht="15.75" customHeight="1">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row>
    <row r="107" spans="2:27" ht="15.75" customHeight="1">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row>
    <row r="108" spans="2:27" ht="15.75" customHeight="1">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row>
    <row r="109" spans="2:27" ht="15.75" customHeight="1">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row>
    <row r="110" spans="2:27" ht="15.75" customHeight="1">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row>
    <row r="111" spans="2:27" ht="15.75"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row>
    <row r="112" spans="2:27" ht="15.75"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sheetData>
  <sheetProtection sheet="1" objects="1" scenarios="1"/>
  <mergeCells count="11">
    <mergeCell ref="F6:F7"/>
    <mergeCell ref="B6:B7"/>
    <mergeCell ref="C6:C7"/>
    <mergeCell ref="D6:D7"/>
    <mergeCell ref="E6:E7"/>
    <mergeCell ref="H6:H7"/>
    <mergeCell ref="AA6:AA7"/>
    <mergeCell ref="X6:X7"/>
    <mergeCell ref="Y6:Z6"/>
    <mergeCell ref="I6:W6"/>
    <mergeCell ref="G6:G7"/>
  </mergeCells>
  <phoneticPr fontId="0" type="noConversion"/>
  <conditionalFormatting sqref="R10">
    <cfRule type="expression" dxfId="1161" priority="1" stopIfTrue="1">
      <formula>-IF($AB$10&lt;0.02,TRUE)</formula>
    </cfRule>
    <cfRule type="expression" dxfId="1160" priority="2" stopIfTrue="1">
      <formula>-IF($AB$10&gt;3,TRUE)</formula>
    </cfRule>
  </conditionalFormatting>
  <conditionalFormatting sqref="R11">
    <cfRule type="expression" dxfId="1159" priority="3" stopIfTrue="1">
      <formula>-IF($AB$11&lt;0.02,TRUE)</formula>
    </cfRule>
    <cfRule type="expression" dxfId="1158" priority="4" stopIfTrue="1">
      <formula>-IF($AB$11&gt;3,TRUE)</formula>
    </cfRule>
  </conditionalFormatting>
  <conditionalFormatting sqref="R12">
    <cfRule type="expression" dxfId="1157" priority="5" stopIfTrue="1">
      <formula>-IF($AB$12&lt;0.02,TRUE)</formula>
    </cfRule>
    <cfRule type="expression" dxfId="1156" priority="6" stopIfTrue="1">
      <formula>-IF($AB$12&gt;3,TRUE)</formula>
    </cfRule>
  </conditionalFormatting>
  <conditionalFormatting sqref="R13">
    <cfRule type="expression" dxfId="1155" priority="7" stopIfTrue="1">
      <formula>-IF($AB$13&lt;0.02,TRUE)</formula>
    </cfRule>
    <cfRule type="expression" dxfId="1154" priority="8" stopIfTrue="1">
      <formula>-IF($AB$13&gt;3,TRUE)</formula>
    </cfRule>
  </conditionalFormatting>
  <conditionalFormatting sqref="R14">
    <cfRule type="expression" dxfId="1153" priority="9" stopIfTrue="1">
      <formula>-IF($AB$14&lt;0.02,TRUE)</formula>
    </cfRule>
    <cfRule type="expression" dxfId="1152" priority="10" stopIfTrue="1">
      <formula>-IF($AB$14&gt;3,TRUE)</formula>
    </cfRule>
  </conditionalFormatting>
  <conditionalFormatting sqref="R15">
    <cfRule type="expression" dxfId="1151" priority="11" stopIfTrue="1">
      <formula>-IF($AB$15&lt;0.02,TRUE)</formula>
    </cfRule>
    <cfRule type="expression" dxfId="1150" priority="12" stopIfTrue="1">
      <formula>-IF($AB$15&gt;3,TRUE)</formula>
    </cfRule>
  </conditionalFormatting>
  <conditionalFormatting sqref="R16">
    <cfRule type="expression" dxfId="1149" priority="13" stopIfTrue="1">
      <formula>-IF($AB$16&lt;0.02,TRUE)</formula>
    </cfRule>
    <cfRule type="expression" dxfId="1148" priority="14" stopIfTrue="1">
      <formula>-IF($AB$16&gt;3,TRUE)</formula>
    </cfRule>
  </conditionalFormatting>
  <conditionalFormatting sqref="R17">
    <cfRule type="expression" dxfId="1147" priority="15" stopIfTrue="1">
      <formula>-IF($AB$17&lt;0.02,TRUE)</formula>
    </cfRule>
    <cfRule type="expression" dxfId="1146" priority="16" stopIfTrue="1">
      <formula>-IF($AB$17&gt;3,TRUE)</formula>
    </cfRule>
  </conditionalFormatting>
  <conditionalFormatting sqref="R18">
    <cfRule type="expression" dxfId="1145" priority="17" stopIfTrue="1">
      <formula>-IF($AB$18&lt;0.02,TRUE)</formula>
    </cfRule>
    <cfRule type="expression" dxfId="1144" priority="18" stopIfTrue="1">
      <formula>-IF($AB$18&gt;3,TRUE)</formula>
    </cfRule>
  </conditionalFormatting>
  <conditionalFormatting sqref="R19">
    <cfRule type="expression" dxfId="1143" priority="19" stopIfTrue="1">
      <formula>-IF($AB$19&lt;0.02,TRUE)</formula>
    </cfRule>
    <cfRule type="expression" dxfId="1142" priority="20" stopIfTrue="1">
      <formula>-IF($AB$19&gt;3,TRUE)</formula>
    </cfRule>
  </conditionalFormatting>
  <conditionalFormatting sqref="R20">
    <cfRule type="expression" dxfId="1141" priority="21" stopIfTrue="1">
      <formula>-IF($AB$20&lt;0.02,TRUE)</formula>
    </cfRule>
    <cfRule type="expression" dxfId="1140" priority="22" stopIfTrue="1">
      <formula>-IF($AB$20&gt;3,TRUE)</formula>
    </cfRule>
  </conditionalFormatting>
  <conditionalFormatting sqref="R21">
    <cfRule type="expression" dxfId="1139" priority="23" stopIfTrue="1">
      <formula>-IF($AB$21&lt;0.02,TRUE)</formula>
    </cfRule>
    <cfRule type="expression" dxfId="1138" priority="24" stopIfTrue="1">
      <formula>-IF($AB$21&gt;3,TRUE)</formula>
    </cfRule>
  </conditionalFormatting>
  <conditionalFormatting sqref="R22">
    <cfRule type="expression" dxfId="1137" priority="25" stopIfTrue="1">
      <formula>-IF($AB$22&lt;0.02,TRUE)</formula>
    </cfRule>
    <cfRule type="expression" dxfId="1136" priority="26" stopIfTrue="1">
      <formula>-IF($AB$22&gt;3,TRUE)</formula>
    </cfRule>
  </conditionalFormatting>
  <conditionalFormatting sqref="R23">
    <cfRule type="expression" dxfId="1135" priority="27" stopIfTrue="1">
      <formula>-IF($AB$23&lt;0.02,TRUE)</formula>
    </cfRule>
    <cfRule type="expression" dxfId="1134" priority="28" stopIfTrue="1">
      <formula>-IF($AB$23&gt;3,TRUE)</formula>
    </cfRule>
  </conditionalFormatting>
  <conditionalFormatting sqref="R24">
    <cfRule type="expression" dxfId="1133" priority="29" stopIfTrue="1">
      <formula>-IF($AB$24&lt;0.02,TRUE)</formula>
    </cfRule>
    <cfRule type="expression" dxfId="1132" priority="30" stopIfTrue="1">
      <formula>-IF($AB$24&gt;3,TRUE)</formula>
    </cfRule>
  </conditionalFormatting>
  <conditionalFormatting sqref="R25">
    <cfRule type="expression" dxfId="1131" priority="31" stopIfTrue="1">
      <formula>-IF($AB$25&lt;0.02,TRUE)</formula>
    </cfRule>
    <cfRule type="expression" dxfId="1130" priority="32" stopIfTrue="1">
      <formula>-IF($AB$25&gt;3,TRUE)</formula>
    </cfRule>
  </conditionalFormatting>
  <conditionalFormatting sqref="R26">
    <cfRule type="expression" dxfId="1129" priority="33" stopIfTrue="1">
      <formula>-IF($AB$26&lt;0.02,TRUE)</formula>
    </cfRule>
    <cfRule type="expression" dxfId="1128" priority="34" stopIfTrue="1">
      <formula>-IF($AB$26&gt;3,TRUE)</formula>
    </cfRule>
  </conditionalFormatting>
  <conditionalFormatting sqref="R27">
    <cfRule type="expression" dxfId="1127" priority="35" stopIfTrue="1">
      <formula>-IF($AB$27&lt;0.02,TRUE)</formula>
    </cfRule>
    <cfRule type="expression" dxfId="1126" priority="36" stopIfTrue="1">
      <formula>-IF($AB$27&gt;3,TRUE)</formula>
    </cfRule>
  </conditionalFormatting>
  <conditionalFormatting sqref="R8">
    <cfRule type="expression" dxfId="1125" priority="37" stopIfTrue="1">
      <formula>-IF($AB$8&lt;0.02,TRUE)</formula>
    </cfRule>
    <cfRule type="expression" dxfId="1124" priority="38" stopIfTrue="1">
      <formula>-IF($AB$8&gt;3,TRUE)</formula>
    </cfRule>
  </conditionalFormatting>
  <conditionalFormatting sqref="R9">
    <cfRule type="expression" dxfId="1123" priority="39" stopIfTrue="1">
      <formula>-IF($AB$9&lt;0.02,TRUE)</formula>
    </cfRule>
    <cfRule type="expression" dxfId="1122" priority="40" stopIfTrue="1">
      <formula>-IF($AB$9&gt;3,TRUE)</formula>
    </cfRule>
  </conditionalFormatting>
  <conditionalFormatting sqref="R28">
    <cfRule type="expression" dxfId="1121" priority="41" stopIfTrue="1">
      <formula>-IF($AB$28&lt;0.02,TRUE)</formula>
    </cfRule>
    <cfRule type="expression" dxfId="1120" priority="42" stopIfTrue="1">
      <formula>-IF($AB$28&gt;3,TRUE)</formula>
    </cfRule>
  </conditionalFormatting>
  <conditionalFormatting sqref="R29">
    <cfRule type="expression" dxfId="1119" priority="43" stopIfTrue="1">
      <formula>-IF($AB$29&lt;0.02,TRUE)</formula>
    </cfRule>
    <cfRule type="expression" dxfId="1118" priority="44" stopIfTrue="1">
      <formula>-IF($AB$29&gt;3,TRUE)</formula>
    </cfRule>
  </conditionalFormatting>
  <conditionalFormatting sqref="R30">
    <cfRule type="expression" dxfId="1117" priority="45" stopIfTrue="1">
      <formula>-IF($AB$30&lt;0.02,TRUE)</formula>
    </cfRule>
    <cfRule type="expression" dxfId="1116" priority="46" stopIfTrue="1">
      <formula>-IF($AB$30&gt;3,TRUE)</formula>
    </cfRule>
  </conditionalFormatting>
  <conditionalFormatting sqref="R31">
    <cfRule type="expression" dxfId="1115" priority="47" stopIfTrue="1">
      <formula>-IF($AB$31&lt;0.02,TRUE)</formula>
    </cfRule>
    <cfRule type="expression" dxfId="1114" priority="48" stopIfTrue="1">
      <formula>-IF($AB$31&gt;3,TRUE)</formula>
    </cfRule>
  </conditionalFormatting>
  <conditionalFormatting sqref="R32">
    <cfRule type="expression" dxfId="1113" priority="49" stopIfTrue="1">
      <formula>-IF($AB$32&lt;0.02,TRUE)</formula>
    </cfRule>
    <cfRule type="expression" dxfId="1112" priority="50" stopIfTrue="1">
      <formula>-IF($AB$32&gt;3,TRUE)</formula>
    </cfRule>
  </conditionalFormatting>
  <conditionalFormatting sqref="R33">
    <cfRule type="expression" dxfId="1111" priority="51" stopIfTrue="1">
      <formula>IF($AB$33&lt;0.02,TRUE)</formula>
    </cfRule>
    <cfRule type="expression" dxfId="1110" priority="52" stopIfTrue="1">
      <formula>IF($AB$33&gt;3,TRUE)</formula>
    </cfRule>
  </conditionalFormatting>
  <conditionalFormatting sqref="R34">
    <cfRule type="expression" dxfId="1109" priority="53" stopIfTrue="1">
      <formula>IF($AB$34&lt;0.02,TRUE)</formula>
    </cfRule>
    <cfRule type="expression" dxfId="1108" priority="54" stopIfTrue="1">
      <formula>IF($AB$34&gt;3,TRUE)</formula>
    </cfRule>
  </conditionalFormatting>
  <conditionalFormatting sqref="R35">
    <cfRule type="expression" dxfId="1107" priority="55" stopIfTrue="1">
      <formula>IF($AB$35&lt;0.02,TRUE)</formula>
    </cfRule>
    <cfRule type="expression" dxfId="1106" priority="56" stopIfTrue="1">
      <formula>IF($AB$35&gt;3,TRUE)</formula>
    </cfRule>
  </conditionalFormatting>
  <conditionalFormatting sqref="R36">
    <cfRule type="expression" dxfId="1105" priority="57" stopIfTrue="1">
      <formula>IF($AB$36&lt;0.02,TRUE)</formula>
    </cfRule>
    <cfRule type="expression" dxfId="1104" priority="58" stopIfTrue="1">
      <formula>IF($AB$36&gt;3,TRUE)</formula>
    </cfRule>
  </conditionalFormatting>
  <conditionalFormatting sqref="R37">
    <cfRule type="expression" dxfId="1103" priority="59" stopIfTrue="1">
      <formula>IF($AB$37&lt;0.02,TRUE)</formula>
    </cfRule>
    <cfRule type="expression" dxfId="1102" priority="60" stopIfTrue="1">
      <formula>IF($AB$37&gt;3,TRUE)</formula>
    </cfRule>
  </conditionalFormatting>
  <conditionalFormatting sqref="R38">
    <cfRule type="expression" dxfId="1101" priority="61" stopIfTrue="1">
      <formula>IF($AB$38&lt;0.02,TRUE)</formula>
    </cfRule>
    <cfRule type="expression" dxfId="1100" priority="62" stopIfTrue="1">
      <formula>IF($AB$38&gt;3,TRUE)</formula>
    </cfRule>
  </conditionalFormatting>
  <conditionalFormatting sqref="R39">
    <cfRule type="expression" dxfId="1099" priority="63" stopIfTrue="1">
      <formula>IF($AB$39&lt;0.02,TRUE)</formula>
    </cfRule>
    <cfRule type="expression" dxfId="1098" priority="64" stopIfTrue="1">
      <formula>IF($AB$39&gt;3,TRUE)</formula>
    </cfRule>
  </conditionalFormatting>
  <conditionalFormatting sqref="R40">
    <cfRule type="expression" dxfId="1097" priority="65" stopIfTrue="1">
      <formula>IF($AB$40&lt;0.02,TRUE)</formula>
    </cfRule>
    <cfRule type="expression" dxfId="1096" priority="66" stopIfTrue="1">
      <formula>IF($AB$40&gt;3,TRUE)</formula>
    </cfRule>
  </conditionalFormatting>
  <conditionalFormatting sqref="R41">
    <cfRule type="expression" dxfId="1095" priority="67" stopIfTrue="1">
      <formula>IF($AB$41&lt;0.02,TRUE)</formula>
    </cfRule>
    <cfRule type="expression" dxfId="1094" priority="68" stopIfTrue="1">
      <formula>IF($AB$41&gt;3,TRUE)</formula>
    </cfRule>
  </conditionalFormatting>
  <conditionalFormatting sqref="R42">
    <cfRule type="expression" dxfId="1093" priority="69" stopIfTrue="1">
      <formula>IF($AB$42&lt;0.02,TRUE)</formula>
    </cfRule>
    <cfRule type="expression" dxfId="1092" priority="70" stopIfTrue="1">
      <formula>IF($AB$42&gt;3,TRUE)</formula>
    </cfRule>
  </conditionalFormatting>
  <conditionalFormatting sqref="R43">
    <cfRule type="expression" dxfId="1091" priority="71" stopIfTrue="1">
      <formula>IF($AB$43&lt;0.02,TRUE)</formula>
    </cfRule>
    <cfRule type="expression" dxfId="1090" priority="72" stopIfTrue="1">
      <formula>IF($AB$43&gt;3,TRUE)</formula>
    </cfRule>
  </conditionalFormatting>
  <conditionalFormatting sqref="R44">
    <cfRule type="expression" dxfId="1089" priority="73" stopIfTrue="1">
      <formula>IF($AB$44&lt;0.02,TRUE)</formula>
    </cfRule>
    <cfRule type="expression" dxfId="1088" priority="74" stopIfTrue="1">
      <formula>IF($AB$44&gt;3,TRUE)</formula>
    </cfRule>
  </conditionalFormatting>
  <conditionalFormatting sqref="R45">
    <cfRule type="expression" dxfId="1087" priority="75" stopIfTrue="1">
      <formula>IF($AB$45&lt;0.02,TRUE)</formula>
    </cfRule>
    <cfRule type="expression" dxfId="1086" priority="76" stopIfTrue="1">
      <formula>IF($AB$45&gt;3,TRUE)</formula>
    </cfRule>
  </conditionalFormatting>
  <conditionalFormatting sqref="R46">
    <cfRule type="expression" dxfId="1085" priority="77" stopIfTrue="1">
      <formula>IF($AB$46&lt;0.02,TRUE)</formula>
    </cfRule>
    <cfRule type="expression" dxfId="1084" priority="78" stopIfTrue="1">
      <formula>IF($AB$46&gt;3,TRUE)</formula>
    </cfRule>
  </conditionalFormatting>
  <conditionalFormatting sqref="R47">
    <cfRule type="expression" dxfId="1083" priority="79" stopIfTrue="1">
      <formula>IF($AB$47&lt;0.02,TRUE)</formula>
    </cfRule>
    <cfRule type="expression" dxfId="1082" priority="80" stopIfTrue="1">
      <formula>IF($AB$47&gt;3,TRUE)</formula>
    </cfRule>
  </conditionalFormatting>
  <conditionalFormatting sqref="R48">
    <cfRule type="expression" dxfId="1081" priority="81" stopIfTrue="1">
      <formula>IF($AB$48&lt;0.02,TRUE)</formula>
    </cfRule>
    <cfRule type="expression" dxfId="1080" priority="82" stopIfTrue="1">
      <formula>IF($AB$48&gt;3,TRUE)</formula>
    </cfRule>
  </conditionalFormatting>
  <conditionalFormatting sqref="R49">
    <cfRule type="expression" dxfId="1079" priority="83" stopIfTrue="1">
      <formula>IF($AB$49&lt;0.02,TRUE)</formula>
    </cfRule>
    <cfRule type="expression" dxfId="1078" priority="84" stopIfTrue="1">
      <formula>IF($AB$49&gt;3,TRUE)</formula>
    </cfRule>
  </conditionalFormatting>
  <conditionalFormatting sqref="R50">
    <cfRule type="expression" dxfId="1077" priority="85" stopIfTrue="1">
      <formula>IF($AB$50&lt;0.02,TRUE)</formula>
    </cfRule>
    <cfRule type="expression" dxfId="1076" priority="86" stopIfTrue="1">
      <formula>IF($AB$50&gt;3,TRUE)</formula>
    </cfRule>
  </conditionalFormatting>
  <conditionalFormatting sqref="R51">
    <cfRule type="expression" dxfId="1075" priority="87" stopIfTrue="1">
      <formula>IF($AB$51&lt;0.02,TRUE)</formula>
    </cfRule>
    <cfRule type="expression" dxfId="1074" priority="88" stopIfTrue="1">
      <formula>IF($AB$51&gt;3,TRUE)</formula>
    </cfRule>
  </conditionalFormatting>
  <conditionalFormatting sqref="R52">
    <cfRule type="expression" dxfId="1073" priority="89" stopIfTrue="1">
      <formula>IF($AB$52&lt;0.02,TRUE)</formula>
    </cfRule>
    <cfRule type="expression" dxfId="1072" priority="90" stopIfTrue="1">
      <formula>IF($AB$52&gt;3,TRUE)</formula>
    </cfRule>
  </conditionalFormatting>
  <conditionalFormatting sqref="R53">
    <cfRule type="expression" dxfId="1071" priority="91" stopIfTrue="1">
      <formula>IF($AB$53&lt;0.02,TRUE)</formula>
    </cfRule>
    <cfRule type="expression" dxfId="1070" priority="92" stopIfTrue="1">
      <formula>IF($AB$53&gt;3,TRUE)</formula>
    </cfRule>
  </conditionalFormatting>
  <conditionalFormatting sqref="R54">
    <cfRule type="expression" dxfId="1069" priority="93" stopIfTrue="1">
      <formula>IF($AB$54&lt;0.02,TRUE)</formula>
    </cfRule>
    <cfRule type="expression" dxfId="1068" priority="94" stopIfTrue="1">
      <formula>IF($AB$54&gt;3,TRUE)</formula>
    </cfRule>
  </conditionalFormatting>
  <conditionalFormatting sqref="R55">
    <cfRule type="expression" dxfId="1067" priority="95" stopIfTrue="1">
      <formula>IF($AB$55&lt;0.02,TRUE)</formula>
    </cfRule>
    <cfRule type="expression" dxfId="1066" priority="96" stopIfTrue="1">
      <formula>IF($AB$55&gt;3,TRUE)</formula>
    </cfRule>
  </conditionalFormatting>
  <conditionalFormatting sqref="R56">
    <cfRule type="expression" dxfId="1065" priority="97" stopIfTrue="1">
      <formula>IF($AB$56&lt;0.02,TRUE)</formula>
    </cfRule>
    <cfRule type="expression" dxfId="1064" priority="98" stopIfTrue="1">
      <formula>IF($AB$56&gt;3,TRUE)</formula>
    </cfRule>
  </conditionalFormatting>
  <conditionalFormatting sqref="R57">
    <cfRule type="expression" dxfId="1063" priority="99" stopIfTrue="1">
      <formula>IF($AB$57&lt;0.02,TRUE)</formula>
    </cfRule>
    <cfRule type="expression" dxfId="1062" priority="100" stopIfTrue="1">
      <formula>IF($AB$57&gt;3,TRUE)</formula>
    </cfRule>
  </conditionalFormatting>
  <conditionalFormatting sqref="R58">
    <cfRule type="expression" dxfId="1061" priority="101" stopIfTrue="1">
      <formula>IF($AB$58&lt;0.02,TRUE)</formula>
    </cfRule>
    <cfRule type="expression" dxfId="1060" priority="102" stopIfTrue="1">
      <formula>IF($AB$58&gt;3,TRUE)</formula>
    </cfRule>
  </conditionalFormatting>
  <conditionalFormatting sqref="R59">
    <cfRule type="expression" dxfId="1059" priority="103" stopIfTrue="1">
      <formula>IF($AB$59&lt;0.02,TRUE)</formula>
    </cfRule>
    <cfRule type="expression" dxfId="1058" priority="104" stopIfTrue="1">
      <formula>IF($AB$59&gt;3,TRUE)</formula>
    </cfRule>
  </conditionalFormatting>
  <conditionalFormatting sqref="R60">
    <cfRule type="expression" dxfId="1057" priority="105" stopIfTrue="1">
      <formula>IF($AB$60&lt;0.02,TRUE)</formula>
    </cfRule>
    <cfRule type="expression" dxfId="1056" priority="106" stopIfTrue="1">
      <formula>IF($AB$60&gt;3,TRUE)</formula>
    </cfRule>
  </conditionalFormatting>
  <conditionalFormatting sqref="R61">
    <cfRule type="expression" dxfId="1055" priority="107" stopIfTrue="1">
      <formula>IF($AB$61&lt;0.02,TRUE)</formula>
    </cfRule>
    <cfRule type="expression" dxfId="1054" priority="108" stopIfTrue="1">
      <formula>IF($AB$61&gt;3,TRUE)</formula>
    </cfRule>
  </conditionalFormatting>
  <conditionalFormatting sqref="R62">
    <cfRule type="expression" dxfId="1053" priority="109" stopIfTrue="1">
      <formula>IF($AB$62&lt;0.02,TRUE)</formula>
    </cfRule>
    <cfRule type="expression" dxfId="1052" priority="110" stopIfTrue="1">
      <formula>IF($AB$62&gt;3,TRUE)</formula>
    </cfRule>
  </conditionalFormatting>
  <conditionalFormatting sqref="R63">
    <cfRule type="expression" dxfId="1051" priority="111" stopIfTrue="1">
      <formula>IF($AB$63&lt;0.02,TRUE)</formula>
    </cfRule>
    <cfRule type="expression" dxfId="1050" priority="112" stopIfTrue="1">
      <formula>IF($AB$63&gt;3,TRUE)</formula>
    </cfRule>
  </conditionalFormatting>
  <conditionalFormatting sqref="R64">
    <cfRule type="expression" dxfId="1049" priority="113" stopIfTrue="1">
      <formula>IF($AB$64&lt;0.02,TRUE)</formula>
    </cfRule>
    <cfRule type="expression" dxfId="1048" priority="114" stopIfTrue="1">
      <formula>IF($AB$64&gt;3,TRUE)</formula>
    </cfRule>
  </conditionalFormatting>
  <conditionalFormatting sqref="R65">
    <cfRule type="expression" dxfId="1047" priority="115" stopIfTrue="1">
      <formula>IF($AB$65&lt;0.02,TRUE)</formula>
    </cfRule>
    <cfRule type="expression" dxfId="1046" priority="116" stopIfTrue="1">
      <formula>IF($AB$65&gt;3,TRUE)</formula>
    </cfRule>
  </conditionalFormatting>
  <conditionalFormatting sqref="R66">
    <cfRule type="expression" dxfId="1045" priority="117" stopIfTrue="1">
      <formula>IF($AB$66&lt;0.02,TRUE)</formula>
    </cfRule>
    <cfRule type="expression" dxfId="1044" priority="118" stopIfTrue="1">
      <formula>IF($AB$66&gt;3,TRUE)</formula>
    </cfRule>
  </conditionalFormatting>
  <conditionalFormatting sqref="R67">
    <cfRule type="expression" dxfId="1043" priority="119" stopIfTrue="1">
      <formula>IF($AB$67&lt;0.02,TRUE)</formula>
    </cfRule>
    <cfRule type="expression" dxfId="1042" priority="120" stopIfTrue="1">
      <formula>IF($AB$67&gt;3,TRUE)</formula>
    </cfRule>
  </conditionalFormatting>
  <conditionalFormatting sqref="R68">
    <cfRule type="expression" dxfId="1041" priority="121" stopIfTrue="1">
      <formula>IF($AB$68&lt;0.02,TRUE)</formula>
    </cfRule>
    <cfRule type="expression" dxfId="1040" priority="122" stopIfTrue="1">
      <formula>IF($AB$68&gt;3,TRUE)</formula>
    </cfRule>
  </conditionalFormatting>
  <conditionalFormatting sqref="R69">
    <cfRule type="expression" dxfId="1039" priority="123" stopIfTrue="1">
      <formula>IF($AB$69&lt;0.02,TRUE)</formula>
    </cfRule>
    <cfRule type="expression" dxfId="1038" priority="124" stopIfTrue="1">
      <formula>IF($AB$69&gt;3,TRUE)</formula>
    </cfRule>
  </conditionalFormatting>
  <conditionalFormatting sqref="R70">
    <cfRule type="expression" dxfId="1037" priority="125" stopIfTrue="1">
      <formula>IF($AB$70&lt;0.02,TRUE)</formula>
    </cfRule>
    <cfRule type="expression" dxfId="1036" priority="126" stopIfTrue="1">
      <formula>IF($AB$70&gt;3,TRUE)</formula>
    </cfRule>
  </conditionalFormatting>
  <conditionalFormatting sqref="R71">
    <cfRule type="expression" dxfId="1035" priority="127" stopIfTrue="1">
      <formula>IF($AB$71&lt;0.02,TRUE)</formula>
    </cfRule>
    <cfRule type="expression" dxfId="1034" priority="128" stopIfTrue="1">
      <formula>IF($AB$71&gt;3,TRUE)</formula>
    </cfRule>
  </conditionalFormatting>
  <conditionalFormatting sqref="R72">
    <cfRule type="expression" dxfId="1033" priority="129" stopIfTrue="1">
      <formula>IF($AB$72&lt;0.02,TRUE)</formula>
    </cfRule>
    <cfRule type="expression" dxfId="1032" priority="130" stopIfTrue="1">
      <formula>IF($AB$72&gt;3,TRUE)</formula>
    </cfRule>
  </conditionalFormatting>
  <conditionalFormatting sqref="R73">
    <cfRule type="expression" dxfId="1031" priority="131" stopIfTrue="1">
      <formula>IF($AB$73&lt;0.02,TRUE)</formula>
    </cfRule>
    <cfRule type="expression" dxfId="1030" priority="132" stopIfTrue="1">
      <formula>IF($AB$73&gt;3,TRUE)</formula>
    </cfRule>
  </conditionalFormatting>
  <conditionalFormatting sqref="R74">
    <cfRule type="expression" dxfId="1029" priority="133" stopIfTrue="1">
      <formula>IF($AB$27&lt;0.02,TRUE)</formula>
    </cfRule>
    <cfRule type="expression" dxfId="1028" priority="134" stopIfTrue="1">
      <formula>IF($AB$74&gt;3,TRUE)</formula>
    </cfRule>
  </conditionalFormatting>
  <conditionalFormatting sqref="R75">
    <cfRule type="expression" dxfId="1027" priority="135" stopIfTrue="1">
      <formula>IF($AB$75&lt;0.02,TRUE)</formula>
    </cfRule>
    <cfRule type="expression" dxfId="1026" priority="136" stopIfTrue="1">
      <formula>IF($AB$75&gt;3,TRUE)</formula>
    </cfRule>
  </conditionalFormatting>
  <conditionalFormatting sqref="R76">
    <cfRule type="expression" dxfId="1025" priority="137" stopIfTrue="1">
      <formula>IF($AB$76&lt;0.02,TRUE)</formula>
    </cfRule>
    <cfRule type="expression" dxfId="1024" priority="138" stopIfTrue="1">
      <formula>IF($AB$76&gt;3,TRUE)</formula>
    </cfRule>
  </conditionalFormatting>
  <conditionalFormatting sqref="R77">
    <cfRule type="expression" dxfId="1023" priority="139" stopIfTrue="1">
      <formula>IF($AB$77&lt;0.02,TRUE)</formula>
    </cfRule>
    <cfRule type="expression" dxfId="1022" priority="140" stopIfTrue="1">
      <formula>IF($AB$77&gt;3,TRUE)</formula>
    </cfRule>
  </conditionalFormatting>
  <conditionalFormatting sqref="R78">
    <cfRule type="expression" dxfId="1021" priority="141" stopIfTrue="1">
      <formula>IF($AB$78&lt;0.02,TRUE)</formula>
    </cfRule>
    <cfRule type="expression" dxfId="1020" priority="142" stopIfTrue="1">
      <formula>IF($AB$78&gt;3,TRUE)</formula>
    </cfRule>
  </conditionalFormatting>
  <conditionalFormatting sqref="R79">
    <cfRule type="expression" dxfId="1019" priority="143" stopIfTrue="1">
      <formula>IF($AB$79&lt;0.02,TRUE)</formula>
    </cfRule>
    <cfRule type="expression" dxfId="1018" priority="144" stopIfTrue="1">
      <formula>IF($AB$79&gt;3,TRUE)</formula>
    </cfRule>
  </conditionalFormatting>
  <conditionalFormatting sqref="R80">
    <cfRule type="expression" dxfId="1017" priority="145" stopIfTrue="1">
      <formula>IF($AB$80&lt;0.02,TRUE)</formula>
    </cfRule>
    <cfRule type="expression" dxfId="1016" priority="146" stopIfTrue="1">
      <formula>IF($AB$80&gt;3,TRUE)</formula>
    </cfRule>
  </conditionalFormatting>
  <conditionalFormatting sqref="R81">
    <cfRule type="expression" dxfId="1015" priority="147" stopIfTrue="1">
      <formula>IF($AB$81&lt;0.02,TRUE)</formula>
    </cfRule>
    <cfRule type="expression" dxfId="1014" priority="148" stopIfTrue="1">
      <formula>IF($AB$81&gt;3,TRUE)</formula>
    </cfRule>
  </conditionalFormatting>
  <conditionalFormatting sqref="R82">
    <cfRule type="expression" dxfId="1013" priority="149" stopIfTrue="1">
      <formula>IF($AB$82&lt;0.02,TRUE)</formula>
    </cfRule>
    <cfRule type="expression" dxfId="1012" priority="150" stopIfTrue="1">
      <formula>IF($AB$82&gt;3,TRUE)</formula>
    </cfRule>
  </conditionalFormatting>
  <conditionalFormatting sqref="R83">
    <cfRule type="expression" dxfId="1011" priority="151" stopIfTrue="1">
      <formula>IF($AB$83&lt;0.02,TRUE)</formula>
    </cfRule>
    <cfRule type="expression" dxfId="1010" priority="152" stopIfTrue="1">
      <formula>IF($AB$83&gt;3,TRUE)</formula>
    </cfRule>
  </conditionalFormatting>
  <conditionalFormatting sqref="R84">
    <cfRule type="expression" dxfId="1009" priority="153" stopIfTrue="1">
      <formula>IF($AB$84&lt;0.02,TRUE)</formula>
    </cfRule>
    <cfRule type="expression" dxfId="1008" priority="154" stopIfTrue="1">
      <formula>IF($AB$84&gt;3,TRUE)</formula>
    </cfRule>
  </conditionalFormatting>
  <conditionalFormatting sqref="R85">
    <cfRule type="expression" dxfId="1007" priority="155" stopIfTrue="1">
      <formula>IF($AB$85&lt;0.02,TRUE)</formula>
    </cfRule>
    <cfRule type="expression" dxfId="1006" priority="156" stopIfTrue="1">
      <formula>IF($AB$85&gt;3,TRUE)</formula>
    </cfRule>
  </conditionalFormatting>
  <conditionalFormatting sqref="R86">
    <cfRule type="expression" dxfId="1005" priority="157" stopIfTrue="1">
      <formula>IF($AB$86&lt;0.02,TRUE)</formula>
    </cfRule>
    <cfRule type="expression" dxfId="1004" priority="158" stopIfTrue="1">
      <formula>IF($AB$86&gt;3,TRUE)</formula>
    </cfRule>
  </conditionalFormatting>
  <conditionalFormatting sqref="R87">
    <cfRule type="expression" dxfId="1003" priority="159" stopIfTrue="1">
      <formula>IF($AB$87&lt;0.02,TRUE)</formula>
    </cfRule>
    <cfRule type="expression" dxfId="1002" priority="160" stopIfTrue="1">
      <formula>IF($AB$87&gt;3,TRUE)</formula>
    </cfRule>
  </conditionalFormatting>
  <conditionalFormatting sqref="R88">
    <cfRule type="expression" dxfId="1001" priority="161" stopIfTrue="1">
      <formula>IF($AB$88&lt;0.02,TRUE)</formula>
    </cfRule>
    <cfRule type="expression" dxfId="1000" priority="162" stopIfTrue="1">
      <formula>IF($AB$88&gt;3,TRUE)</formula>
    </cfRule>
  </conditionalFormatting>
  <conditionalFormatting sqref="R89">
    <cfRule type="expression" dxfId="999" priority="163" stopIfTrue="1">
      <formula>IF($AB$89&lt;0.02,TRUE)</formula>
    </cfRule>
    <cfRule type="expression" dxfId="998" priority="164" stopIfTrue="1">
      <formula>IF($AB$89&gt;3,TRUE)</formula>
    </cfRule>
  </conditionalFormatting>
  <conditionalFormatting sqref="R90">
    <cfRule type="expression" dxfId="997" priority="165" stopIfTrue="1">
      <formula>IF($AB$90&lt;0.02,TRUE)</formula>
    </cfRule>
    <cfRule type="expression" dxfId="996" priority="166" stopIfTrue="1">
      <formula>IF($AB$90&gt;3,TRUE)</formula>
    </cfRule>
  </conditionalFormatting>
  <dataValidations count="2">
    <dataValidation type="whole" operator="equal" allowBlank="1" showInputMessage="1" showErrorMessage="1" sqref="H8:H90">
      <formula1>342625462346</formula1>
    </dataValidation>
    <dataValidation operator="equal" allowBlank="1" showInputMessage="1" showErrorMessage="1" sqref="N8:N90 Q8:Q90 K8:K90 T8:W90"/>
  </dataValidations>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11.xml><?xml version="1.0" encoding="utf-8"?>
<worksheet xmlns="http://schemas.openxmlformats.org/spreadsheetml/2006/main" xmlns:r="http://schemas.openxmlformats.org/officeDocument/2006/relationships">
  <sheetPr codeName="Sheet11"/>
  <dimension ref="A1:AJ200"/>
  <sheetViews>
    <sheetView zoomScale="75" workbookViewId="0">
      <selection activeCell="AA14" sqref="AA14"/>
    </sheetView>
  </sheetViews>
  <sheetFormatPr defaultRowHeight="15.75" customHeight="1" zeroHeight="1"/>
  <cols>
    <col min="1" max="1" width="4" style="18" customWidth="1"/>
    <col min="2" max="2" width="30.28515625" style="115" customWidth="1"/>
    <col min="3" max="3" width="10.28515625" style="115" customWidth="1"/>
    <col min="4" max="4" width="16.42578125" style="115" customWidth="1"/>
    <col min="5" max="5" width="6.28515625" style="115" customWidth="1"/>
    <col min="6" max="6" width="8" style="115" customWidth="1"/>
    <col min="7" max="7" width="9.7109375" style="115" customWidth="1"/>
    <col min="8" max="8" width="6.85546875" style="115" customWidth="1"/>
    <col min="9" max="9" width="15.42578125" style="115" customWidth="1"/>
    <col min="10" max="10" width="7.5703125" style="115" hidden="1" customWidth="1"/>
    <col min="11" max="11" width="7.42578125" style="115" hidden="1" customWidth="1"/>
    <col min="12" max="12" width="15.42578125" style="115" customWidth="1"/>
    <col min="13" max="13" width="7.85546875" style="115" hidden="1" customWidth="1"/>
    <col min="14" max="14" width="5.85546875" style="115" hidden="1" customWidth="1"/>
    <col min="15" max="15" width="15.42578125" style="115" customWidth="1"/>
    <col min="16" max="16" width="7.42578125" style="115" hidden="1" customWidth="1"/>
    <col min="17" max="17" width="5.7109375" style="115" hidden="1" customWidth="1"/>
    <col min="18" max="18" width="15" style="115" customWidth="1"/>
    <col min="19" max="19" width="7.28515625" style="115" hidden="1" customWidth="1"/>
    <col min="20" max="20" width="5.85546875" style="115" hidden="1" customWidth="1"/>
    <col min="21" max="21" width="16.140625" style="115" customWidth="1"/>
    <col min="22" max="22" width="8" style="115" hidden="1" customWidth="1"/>
    <col min="23" max="23" width="5.85546875" style="115" hidden="1" customWidth="1"/>
    <col min="24" max="24" width="9.7109375" style="115" customWidth="1"/>
    <col min="25" max="26" width="9.42578125" style="115" customWidth="1"/>
    <col min="27" max="27" width="15" style="115" customWidth="1"/>
    <col min="28" max="28" width="9.140625" style="18" hidden="1" customWidth="1"/>
    <col min="29" max="36" width="9.140625" style="18"/>
    <col min="37" max="16384" width="9.140625" style="115"/>
  </cols>
  <sheetData>
    <row r="1" spans="1:36" s="18" customFormat="1" ht="15.75" customHeight="1"/>
    <row r="2" spans="1:36" s="18" customFormat="1" ht="15.75" customHeight="1">
      <c r="B2" s="30" t="str">
        <f ca="1">CONCATENATE('GENERAL GUIDELINES &amp; SITE INFO'!E27," - monthly returns of biomass and anti-parasitic usage")</f>
        <v>Scottish Seafarms Ltd - monthly returns of biomass and anti-parasitic usage</v>
      </c>
    </row>
    <row r="3" spans="1:36" s="18" customFormat="1" ht="15.75" customHeight="1">
      <c r="B3" s="41"/>
    </row>
    <row r="4" spans="1:36" s="18" customFormat="1" ht="15.75" customHeight="1">
      <c r="B4" s="30" t="str">
        <f ca="1">CONCATENATE("Please complete and return by ",'GENERAL GUIDELINES &amp; SITE INFO'!H32)</f>
        <v xml:space="preserve">Please complete and return by 14 Oct 2011; </v>
      </c>
    </row>
    <row r="5" spans="1:36" s="18" customFormat="1" ht="15.75" customHeight="1">
      <c r="B5" s="41"/>
      <c r="AA5" s="127" t="s">
        <v>176</v>
      </c>
    </row>
    <row r="6" spans="1:36" ht="27.75" customHeight="1">
      <c r="B6" s="269" t="s">
        <v>0</v>
      </c>
      <c r="C6" s="269" t="s">
        <v>1</v>
      </c>
      <c r="D6" s="269" t="s">
        <v>203</v>
      </c>
      <c r="E6" s="271" t="s">
        <v>56</v>
      </c>
      <c r="F6" s="258" t="s">
        <v>18</v>
      </c>
      <c r="G6" s="258" t="s">
        <v>208</v>
      </c>
      <c r="H6" s="258" t="s">
        <v>2</v>
      </c>
      <c r="I6" s="264" t="s">
        <v>200</v>
      </c>
      <c r="J6" s="265"/>
      <c r="K6" s="266"/>
      <c r="L6" s="266"/>
      <c r="M6" s="266"/>
      <c r="N6" s="266"/>
      <c r="O6" s="266"/>
      <c r="P6" s="266"/>
      <c r="Q6" s="266"/>
      <c r="R6" s="266"/>
      <c r="S6" s="266"/>
      <c r="T6" s="266"/>
      <c r="U6" s="267"/>
      <c r="V6" s="267"/>
      <c r="W6" s="268"/>
      <c r="X6" s="258" t="s">
        <v>60</v>
      </c>
      <c r="Y6" s="262" t="s">
        <v>57</v>
      </c>
      <c r="Z6" s="263"/>
      <c r="AA6" s="260" t="s">
        <v>177</v>
      </c>
    </row>
    <row r="7" spans="1:36" s="114" customFormat="1" ht="53.25" customHeight="1">
      <c r="A7" s="99"/>
      <c r="B7" s="270"/>
      <c r="C7" s="270"/>
      <c r="D7" s="270"/>
      <c r="E7" s="273"/>
      <c r="F7" s="270"/>
      <c r="G7" s="270"/>
      <c r="H7" s="270"/>
      <c r="I7" s="35" t="s">
        <v>187</v>
      </c>
      <c r="J7" s="31" t="s">
        <v>66</v>
      </c>
      <c r="K7" s="1" t="s">
        <v>3</v>
      </c>
      <c r="L7" s="1" t="s">
        <v>188</v>
      </c>
      <c r="M7" s="1" t="s">
        <v>67</v>
      </c>
      <c r="N7" s="1" t="s">
        <v>3</v>
      </c>
      <c r="O7" s="1" t="s">
        <v>189</v>
      </c>
      <c r="P7" s="1" t="s">
        <v>68</v>
      </c>
      <c r="Q7" s="1" t="s">
        <v>3</v>
      </c>
      <c r="R7" s="1" t="s">
        <v>163</v>
      </c>
      <c r="S7" s="36" t="s">
        <v>69</v>
      </c>
      <c r="T7" s="36" t="s">
        <v>3</v>
      </c>
      <c r="U7" s="1" t="s">
        <v>195</v>
      </c>
      <c r="V7" s="36" t="s">
        <v>196</v>
      </c>
      <c r="W7" s="36" t="s">
        <v>3</v>
      </c>
      <c r="X7" s="256"/>
      <c r="Y7" s="1" t="s">
        <v>58</v>
      </c>
      <c r="Z7" s="1" t="s">
        <v>59</v>
      </c>
      <c r="AA7" s="261"/>
      <c r="AB7" s="99"/>
      <c r="AC7" s="99"/>
      <c r="AD7" s="99"/>
      <c r="AE7" s="99"/>
      <c r="AF7" s="99"/>
      <c r="AG7" s="99"/>
      <c r="AH7" s="99"/>
      <c r="AI7" s="99"/>
      <c r="AJ7" s="99"/>
    </row>
    <row r="8" spans="1:36" ht="15.75" customHeight="1">
      <c r="B8" s="121" t="str">
        <f ca="1">IF(June!B8="","",June!B8)</f>
        <v>Bring Head</v>
      </c>
      <c r="C8" s="122" t="str">
        <f ca="1">IF(June!C8="","",June!C8)</f>
        <v>SCAP1</v>
      </c>
      <c r="D8" s="115" t="str">
        <f ca="1">IF(B8="","",June!D8)</f>
        <v>CAR/L/1015854</v>
      </c>
      <c r="E8" s="115" t="str">
        <f ca="1">IF(June!B8="","",June!E8)</f>
        <v>ORK</v>
      </c>
      <c r="F8" s="5">
        <v>695</v>
      </c>
      <c r="G8" s="115">
        <f ca="1">IF(B8="","",June!G8)</f>
        <v>968</v>
      </c>
      <c r="H8" s="34" t="str">
        <f t="shared" ref="H8:H13" si="0">IF((F8&gt;G8),((F8-G8)/G8),"")</f>
        <v/>
      </c>
      <c r="I8" s="126"/>
      <c r="J8" s="44">
        <f>I8*10</f>
        <v>0</v>
      </c>
      <c r="K8" s="44">
        <f ca="1">IF(B8="","",IF(June!K8="",July!J8,June!K8+July!J8))</f>
        <v>0</v>
      </c>
      <c r="L8" s="5"/>
      <c r="M8" s="44">
        <f ca="1">L8/2</f>
        <v>0</v>
      </c>
      <c r="N8" s="44">
        <f ca="1">IF(B8="","",IF(June!N8="",July!M8,June!N8+July!M8))</f>
        <v>0</v>
      </c>
      <c r="O8" s="5"/>
      <c r="P8" s="44">
        <f ca="1">O8</f>
        <v>0</v>
      </c>
      <c r="Q8" s="44">
        <f ca="1">IF(B8="","",IF(June!Q8="",July!P8,June!Q8+July!P8))</f>
        <v>0</v>
      </c>
      <c r="R8" s="5"/>
      <c r="S8" s="44">
        <f ca="1">R8/500</f>
        <v>0</v>
      </c>
      <c r="T8" s="44">
        <f ca="1">IF(B8="","",IF(June!T8="",July!S8,June!T8+July!S8))</f>
        <v>0</v>
      </c>
      <c r="U8" s="5"/>
      <c r="V8" s="44">
        <f ca="1">U8*10</f>
        <v>0</v>
      </c>
      <c r="W8" s="44">
        <f ca="1">IF(B8="","",IF(June!W8="",July!V8,June!W8+July!V8))</f>
        <v>0</v>
      </c>
      <c r="X8" s="5">
        <v>191825</v>
      </c>
      <c r="Y8" s="5">
        <v>175</v>
      </c>
      <c r="Z8" s="5">
        <v>557</v>
      </c>
      <c r="AA8" s="5"/>
      <c r="AB8" s="18">
        <f>(R8/F8)/175</f>
        <v>0</v>
      </c>
    </row>
    <row r="9" spans="1:36" ht="15.75" customHeight="1">
      <c r="B9" s="121" t="str">
        <f ca="1">IF(June!B9="","",June!B9)</f>
        <v>Eday Sound</v>
      </c>
      <c r="C9" s="122" t="str">
        <f ca="1">IF(June!C9="","",June!C9)</f>
        <v>EDA1</v>
      </c>
      <c r="D9" s="115" t="str">
        <f ca="1">IF(B9="","",June!D9)</f>
        <v>CAR/L/1003956</v>
      </c>
      <c r="E9" s="115" t="str">
        <f ca="1">IF(June!B9="","",June!E9)</f>
        <v>ORK</v>
      </c>
      <c r="F9" s="5"/>
      <c r="G9" s="115">
        <f ca="1">IF(B9="","",June!G9)</f>
        <v>800</v>
      </c>
      <c r="H9" s="34" t="str">
        <f t="shared" si="0"/>
        <v/>
      </c>
      <c r="I9" s="126"/>
      <c r="J9" s="44">
        <f t="shared" ref="J9:J72" si="1">I9*10</f>
        <v>0</v>
      </c>
      <c r="K9" s="44">
        <f ca="1">IF(B9="","",IF(June!K9="",July!J9,June!K9+July!J9))</f>
        <v>0</v>
      </c>
      <c r="L9" s="5"/>
      <c r="M9" s="44">
        <f t="shared" ref="M9:M72" si="2">L9/2</f>
        <v>0</v>
      </c>
      <c r="N9" s="44">
        <f ca="1">IF(B9="","",IF(June!N9="",July!M9,June!N9+July!M9))</f>
        <v>0</v>
      </c>
      <c r="O9" s="5"/>
      <c r="P9" s="44">
        <f t="shared" ref="P9:P72" si="3">O9</f>
        <v>0</v>
      </c>
      <c r="Q9" s="44">
        <f ca="1">IF(B9="","",IF(June!Q9="",July!P9,June!Q9+July!P9))</f>
        <v>0</v>
      </c>
      <c r="R9" s="5"/>
      <c r="S9" s="44">
        <f t="shared" ref="S9:S72" si="4">R9/500</f>
        <v>0</v>
      </c>
      <c r="T9" s="44">
        <f ca="1">IF(B9="","",IF(June!T9="",July!S9,June!T9+July!S9))</f>
        <v>0</v>
      </c>
      <c r="U9" s="5"/>
      <c r="V9" s="44">
        <f t="shared" ref="V9:V72" si="5">U9*10</f>
        <v>0</v>
      </c>
      <c r="W9" s="44">
        <f ca="1">IF(B9="","",IF(June!W9="",July!V9,June!W9+July!V9))</f>
        <v>0</v>
      </c>
      <c r="X9" s="5"/>
      <c r="Y9" s="5"/>
      <c r="Z9" s="5"/>
      <c r="AA9" s="5"/>
      <c r="AB9" s="18" t="e">
        <f t="shared" ref="AB9:AB72" si="6">(R9/F9)/175</f>
        <v>#DIV/0!</v>
      </c>
    </row>
    <row r="10" spans="1:36" ht="15.75" customHeight="1">
      <c r="B10" s="121" t="str">
        <f ca="1">IF(June!B10="","",June!B10)</f>
        <v>Kirk Taing</v>
      </c>
      <c r="C10" s="122" t="str">
        <f ca="1">IF(June!C10="","",June!C10)</f>
        <v>MILL1</v>
      </c>
      <c r="D10" s="115" t="str">
        <f ca="1">IF(B10="","",June!D10)</f>
        <v>CAR/L/1003952</v>
      </c>
      <c r="E10" s="115" t="str">
        <f ca="1">IF(June!B10="","",June!E10)</f>
        <v>ORK</v>
      </c>
      <c r="F10" s="5"/>
      <c r="G10" s="115">
        <f ca="1">IF(B10="","",June!G10)</f>
        <v>800</v>
      </c>
      <c r="H10" s="34" t="str">
        <f t="shared" si="0"/>
        <v/>
      </c>
      <c r="I10" s="126"/>
      <c r="J10" s="44">
        <f t="shared" si="1"/>
        <v>0</v>
      </c>
      <c r="K10" s="44">
        <f ca="1">IF(B10="","",IF(June!K10="",July!J10,June!K10+July!J10))</f>
        <v>0</v>
      </c>
      <c r="L10" s="5"/>
      <c r="M10" s="44">
        <f t="shared" si="2"/>
        <v>0</v>
      </c>
      <c r="N10" s="44">
        <f ca="1">IF(B10="","",IF(June!N10="",July!M10,June!N10+July!M10))</f>
        <v>0</v>
      </c>
      <c r="O10" s="5"/>
      <c r="P10" s="44">
        <f t="shared" si="3"/>
        <v>0</v>
      </c>
      <c r="Q10" s="44">
        <f ca="1">IF(B10="","",IF(June!Q10="",July!P10,June!Q10+July!P10))</f>
        <v>0</v>
      </c>
      <c r="R10" s="5"/>
      <c r="S10" s="44">
        <f t="shared" si="4"/>
        <v>0</v>
      </c>
      <c r="T10" s="44">
        <f ca="1">IF(B10="","",IF(June!T10="",July!S10,June!T10+July!S10))</f>
        <v>0</v>
      </c>
      <c r="U10" s="5"/>
      <c r="V10" s="44">
        <f t="shared" si="5"/>
        <v>0</v>
      </c>
      <c r="W10" s="44">
        <f ca="1">IF(B10="","",IF(June!W10="",July!V10,June!W10+July!V10))</f>
        <v>0</v>
      </c>
      <c r="X10" s="5"/>
      <c r="Y10" s="5"/>
      <c r="Z10" s="5"/>
      <c r="AA10" s="5"/>
      <c r="AB10" s="18" t="e">
        <f t="shared" si="6"/>
        <v>#DIV/0!</v>
      </c>
    </row>
    <row r="11" spans="1:36" ht="15.75" customHeight="1">
      <c r="B11" s="121" t="str">
        <f ca="1">IF(June!B11="","",June!B11)</f>
        <v>Mill Bay, Stronsay</v>
      </c>
      <c r="C11" s="122" t="str">
        <f ca="1">IF(June!C11="","",June!C11)</f>
        <v>MIL1</v>
      </c>
      <c r="D11" s="115" t="str">
        <f ca="1">IF(B11="","",June!D11)</f>
        <v>CAR/L/1034607</v>
      </c>
      <c r="E11" s="115" t="str">
        <f ca="1">IF(June!B11="","",June!E11)</f>
        <v>ORK</v>
      </c>
      <c r="F11" s="5"/>
      <c r="G11" s="115">
        <f ca="1">IF(B11="","",June!G11)</f>
        <v>750</v>
      </c>
      <c r="H11" s="34" t="str">
        <f t="shared" si="0"/>
        <v/>
      </c>
      <c r="I11" s="126"/>
      <c r="J11" s="44">
        <f t="shared" si="1"/>
        <v>0</v>
      </c>
      <c r="K11" s="44">
        <f ca="1">IF(B11="","",IF(June!K11="",July!J11,June!K11+July!J11))</f>
        <v>0</v>
      </c>
      <c r="L11" s="5"/>
      <c r="M11" s="44">
        <f t="shared" si="2"/>
        <v>0</v>
      </c>
      <c r="N11" s="44">
        <f ca="1">IF(B11="","",IF(June!N11="",July!M11,June!N11+July!M11))</f>
        <v>0</v>
      </c>
      <c r="O11" s="5"/>
      <c r="P11" s="44">
        <f t="shared" si="3"/>
        <v>0</v>
      </c>
      <c r="Q11" s="44">
        <f ca="1">IF(B11="","",IF(June!Q11="",July!P11,June!Q11+July!P11))</f>
        <v>0</v>
      </c>
      <c r="R11" s="5"/>
      <c r="S11" s="44">
        <f t="shared" si="4"/>
        <v>0</v>
      </c>
      <c r="T11" s="44">
        <f ca="1">IF(B11="","",IF(June!T11="",July!S11,June!T11+July!S11))</f>
        <v>0</v>
      </c>
      <c r="U11" s="5"/>
      <c r="V11" s="44">
        <f t="shared" si="5"/>
        <v>0</v>
      </c>
      <c r="W11" s="44">
        <f ca="1">IF(B11="","",IF(June!W11="",July!V11,June!W11+July!V11))</f>
        <v>0</v>
      </c>
      <c r="X11" s="5"/>
      <c r="Y11" s="5"/>
      <c r="Z11" s="5"/>
      <c r="AA11" s="5"/>
      <c r="AB11" s="18" t="e">
        <f t="shared" si="6"/>
        <v>#DIV/0!</v>
      </c>
    </row>
    <row r="12" spans="1:36" ht="15.75" customHeight="1">
      <c r="B12" s="121" t="str">
        <f ca="1">IF(June!B12="","",June!B12)</f>
        <v>Puldrite Bay</v>
      </c>
      <c r="C12" s="122" t="str">
        <f ca="1">IF(June!C12="","",June!C12)</f>
        <v>PUL1</v>
      </c>
      <c r="D12" s="115" t="str">
        <f ca="1">IF(B12="","",June!D12)</f>
        <v>CAR/L/1003954</v>
      </c>
      <c r="E12" s="115" t="str">
        <f ca="1">IF(June!B12="","",June!E12)</f>
        <v>ORK</v>
      </c>
      <c r="F12" s="5">
        <v>0</v>
      </c>
      <c r="G12" s="115">
        <f ca="1">IF(B12="","",June!G12)</f>
        <v>980</v>
      </c>
      <c r="H12" s="34" t="str">
        <f t="shared" si="0"/>
        <v/>
      </c>
      <c r="I12" s="126"/>
      <c r="J12" s="44">
        <f t="shared" si="1"/>
        <v>0</v>
      </c>
      <c r="K12" s="44">
        <f ca="1">IF(B12="","",IF(June!K12="",July!J12,June!K12+July!J12))</f>
        <v>0</v>
      </c>
      <c r="L12" s="5"/>
      <c r="M12" s="44">
        <f t="shared" si="2"/>
        <v>0</v>
      </c>
      <c r="N12" s="44">
        <f ca="1">IF(B12="","",IF(June!N12="",July!M12,June!N12+July!M12))</f>
        <v>0</v>
      </c>
      <c r="O12" s="5"/>
      <c r="P12" s="44">
        <f t="shared" si="3"/>
        <v>0</v>
      </c>
      <c r="Q12" s="44">
        <f ca="1">IF(B12="","",IF(June!Q12="",July!P12,June!Q12+July!P12))</f>
        <v>0</v>
      </c>
      <c r="R12" s="5"/>
      <c r="S12" s="44">
        <f t="shared" si="4"/>
        <v>0</v>
      </c>
      <c r="T12" s="44">
        <f ca="1">IF(B12="","",IF(June!T12="",July!S12,June!T12+July!S12))</f>
        <v>0</v>
      </c>
      <c r="U12" s="5"/>
      <c r="V12" s="44">
        <f t="shared" si="5"/>
        <v>0</v>
      </c>
      <c r="W12" s="44">
        <f ca="1">IF(B12="","",IF(June!W12="",July!V12,June!W12+July!V12))</f>
        <v>0</v>
      </c>
      <c r="X12" s="5"/>
      <c r="Y12" s="5"/>
      <c r="Z12" s="5"/>
      <c r="AA12" s="5"/>
      <c r="AB12" s="18" t="e">
        <f t="shared" si="6"/>
        <v>#DIV/0!</v>
      </c>
    </row>
    <row r="13" spans="1:36" ht="15.75" customHeight="1">
      <c r="B13" s="121" t="str">
        <f ca="1">IF(June!B13="","",June!B13)</f>
        <v>Toy Ness</v>
      </c>
      <c r="C13" s="122" t="str">
        <f ca="1">IF(June!C13="","",June!C13)</f>
        <v>TOYN1</v>
      </c>
      <c r="D13" s="115" t="str">
        <f ca="1">IF(B13="","",June!D13)</f>
        <v>CAR/L/1015855</v>
      </c>
      <c r="E13" s="115" t="str">
        <f ca="1">IF(June!B13="","",June!E13)</f>
        <v>ORK</v>
      </c>
      <c r="F13" s="5">
        <v>529</v>
      </c>
      <c r="G13" s="115">
        <f ca="1">IF(B13="","",June!G13)</f>
        <v>650</v>
      </c>
      <c r="H13" s="34" t="str">
        <f t="shared" si="0"/>
        <v/>
      </c>
      <c r="I13" s="126"/>
      <c r="J13" s="44">
        <f t="shared" si="1"/>
        <v>0</v>
      </c>
      <c r="K13" s="44">
        <f ca="1">IF(B13="","",IF(June!K13="",July!J13,June!K13+July!J13))</f>
        <v>0</v>
      </c>
      <c r="L13" s="5"/>
      <c r="M13" s="44">
        <f t="shared" si="2"/>
        <v>0</v>
      </c>
      <c r="N13" s="44">
        <f ca="1">IF(B13="","",IF(June!N13="",July!M13,June!N13+July!M13))</f>
        <v>0</v>
      </c>
      <c r="O13" s="5"/>
      <c r="P13" s="44">
        <f t="shared" si="3"/>
        <v>0</v>
      </c>
      <c r="Q13" s="44">
        <f ca="1">IF(B13="","",IF(June!Q13="",July!P13,June!Q13+July!P13))</f>
        <v>0</v>
      </c>
      <c r="R13" s="5"/>
      <c r="S13" s="44">
        <f t="shared" si="4"/>
        <v>0</v>
      </c>
      <c r="T13" s="44">
        <f ca="1">IF(B13="","",IF(June!T13="",July!S13,June!T13+July!S13))</f>
        <v>0</v>
      </c>
      <c r="U13" s="5"/>
      <c r="V13" s="44">
        <f t="shared" si="5"/>
        <v>0</v>
      </c>
      <c r="W13" s="44">
        <f ca="1">IF(B13="","",IF(June!W13="",July!V13,June!W13+July!V13))</f>
        <v>0</v>
      </c>
      <c r="X13" s="5">
        <v>142875</v>
      </c>
      <c r="Y13" s="5">
        <v>428</v>
      </c>
      <c r="Z13" s="5">
        <v>1544</v>
      </c>
      <c r="AA13" s="5"/>
      <c r="AB13" s="18">
        <f t="shared" si="6"/>
        <v>0</v>
      </c>
    </row>
    <row r="14" spans="1:36" ht="15.75" customHeight="1">
      <c r="B14" s="121" t="str">
        <f ca="1">IF(June!B14="","",June!B14)</f>
        <v>Veantrow Bay</v>
      </c>
      <c r="C14" s="122" t="str">
        <f ca="1">IF(June!C14="","",June!C14)</f>
        <v>VEA1</v>
      </c>
      <c r="D14" s="115" t="str">
        <f ca="1">IF(B14="","",June!D14)</f>
        <v>CAR/L/1003931</v>
      </c>
      <c r="E14" s="115" t="str">
        <f ca="1">IF(June!B14="","",June!E14)</f>
        <v>ORK</v>
      </c>
      <c r="F14" s="5">
        <v>639</v>
      </c>
      <c r="G14" s="115">
        <f ca="1">IF(B14="","",June!G14)</f>
        <v>1264</v>
      </c>
      <c r="H14" s="34" t="str">
        <f t="shared" ref="H14:H28" si="7">IF((F14&gt;G14),((F14-G14)/G14),"")</f>
        <v/>
      </c>
      <c r="I14" s="126"/>
      <c r="J14" s="44">
        <f t="shared" si="1"/>
        <v>0</v>
      </c>
      <c r="K14" s="44">
        <f ca="1">IF(B14="","",IF(June!K14="",July!J14,June!K14+July!J14))</f>
        <v>0</v>
      </c>
      <c r="L14" s="5"/>
      <c r="M14" s="44">
        <f t="shared" si="2"/>
        <v>0</v>
      </c>
      <c r="N14" s="44">
        <f ca="1">IF(B14="","",IF(June!N14="",July!M14,June!N14+July!M14))</f>
        <v>0</v>
      </c>
      <c r="O14" s="5"/>
      <c r="P14" s="44">
        <f t="shared" si="3"/>
        <v>0</v>
      </c>
      <c r="Q14" s="44">
        <f ca="1">IF(B14="","",IF(June!Q14="",July!P14,June!Q14+July!P14))</f>
        <v>0</v>
      </c>
      <c r="R14" s="5"/>
      <c r="S14" s="44">
        <f t="shared" si="4"/>
        <v>0</v>
      </c>
      <c r="T14" s="44">
        <f ca="1">IF(B14="","",IF(June!T14="",July!S14,June!T14+July!S14))</f>
        <v>0</v>
      </c>
      <c r="U14" s="5"/>
      <c r="V14" s="44">
        <f t="shared" si="5"/>
        <v>0</v>
      </c>
      <c r="W14" s="44">
        <f ca="1">IF(B14="","",IF(June!W14="",July!V14,June!W14+July!V14))</f>
        <v>0</v>
      </c>
      <c r="X14" s="5">
        <v>198626</v>
      </c>
      <c r="Y14" s="5">
        <v>2757</v>
      </c>
      <c r="Z14" s="5">
        <v>1357</v>
      </c>
      <c r="AA14" s="5"/>
      <c r="AB14" s="18">
        <f t="shared" si="6"/>
        <v>0</v>
      </c>
    </row>
    <row r="15" spans="1:36" ht="15.75" customHeight="1">
      <c r="B15" s="121" t="str">
        <f ca="1">IF(June!B15="","",June!B15)</f>
        <v/>
      </c>
      <c r="C15" s="122" t="str">
        <f ca="1">IF(June!C15="","",June!C15)</f>
        <v/>
      </c>
      <c r="D15" s="115" t="str">
        <f ca="1">IF(B15="","",June!D15)</f>
        <v/>
      </c>
      <c r="E15" s="115" t="str">
        <f ca="1">IF(June!B15="","",June!E15)</f>
        <v/>
      </c>
      <c r="F15" s="5"/>
      <c r="G15" s="115" t="str">
        <f ca="1">IF(B15="","",June!G15)</f>
        <v/>
      </c>
      <c r="H15" s="34" t="str">
        <f t="shared" si="7"/>
        <v/>
      </c>
      <c r="I15" s="126"/>
      <c r="J15" s="44">
        <f t="shared" si="1"/>
        <v>0</v>
      </c>
      <c r="K15" s="44" t="str">
        <f ca="1">IF(B15="","",IF(June!K15="",July!J15,June!K15+July!J15))</f>
        <v/>
      </c>
      <c r="L15" s="5"/>
      <c r="M15" s="44">
        <f t="shared" si="2"/>
        <v>0</v>
      </c>
      <c r="N15" s="44" t="str">
        <f ca="1">IF(B15="","",IF(June!N15="",July!M15,June!N15+July!M15))</f>
        <v/>
      </c>
      <c r="O15" s="5"/>
      <c r="P15" s="44">
        <f t="shared" si="3"/>
        <v>0</v>
      </c>
      <c r="Q15" s="44" t="str">
        <f ca="1">IF(B15="","",IF(June!Q15="",July!P15,June!Q15+July!P15))</f>
        <v/>
      </c>
      <c r="R15" s="5"/>
      <c r="S15" s="44">
        <f t="shared" si="4"/>
        <v>0</v>
      </c>
      <c r="T15" s="44" t="str">
        <f ca="1">IF(B15="","",IF(June!T15="",July!S15,June!T15+July!S15))</f>
        <v/>
      </c>
      <c r="U15" s="5"/>
      <c r="V15" s="44">
        <f t="shared" si="5"/>
        <v>0</v>
      </c>
      <c r="W15" s="44" t="str">
        <f ca="1">IF(B15="","",IF(June!W15="",July!V15,June!W15+July!V15))</f>
        <v/>
      </c>
      <c r="X15" s="5"/>
      <c r="Y15" s="5"/>
      <c r="Z15" s="5"/>
      <c r="AA15" s="5"/>
      <c r="AB15" s="18" t="e">
        <f t="shared" si="6"/>
        <v>#DIV/0!</v>
      </c>
    </row>
    <row r="16" spans="1:36" ht="15.75" customHeight="1">
      <c r="B16" s="121" t="str">
        <f ca="1">IF(June!B16="","",June!B16)</f>
        <v/>
      </c>
      <c r="C16" s="122" t="str">
        <f ca="1">IF(June!C16="","",June!C16)</f>
        <v/>
      </c>
      <c r="D16" s="115" t="str">
        <f ca="1">IF(B16="","",June!D16)</f>
        <v/>
      </c>
      <c r="E16" s="115" t="str">
        <f ca="1">IF(June!B16="","",June!E16)</f>
        <v/>
      </c>
      <c r="F16" s="5"/>
      <c r="G16" s="115" t="str">
        <f ca="1">IF(B16="","",June!G16)</f>
        <v/>
      </c>
      <c r="H16" s="34" t="str">
        <f t="shared" si="7"/>
        <v/>
      </c>
      <c r="I16" s="126"/>
      <c r="J16" s="44">
        <f t="shared" si="1"/>
        <v>0</v>
      </c>
      <c r="K16" s="44" t="str">
        <f ca="1">IF(B16="","",IF(June!K16="",July!J16,June!K16+July!J16))</f>
        <v/>
      </c>
      <c r="L16" s="5"/>
      <c r="M16" s="44">
        <f t="shared" si="2"/>
        <v>0</v>
      </c>
      <c r="N16" s="44" t="str">
        <f ca="1">IF(B16="","",IF(June!N16="",July!M16,June!N16+July!M16))</f>
        <v/>
      </c>
      <c r="O16" s="5"/>
      <c r="P16" s="44">
        <f t="shared" si="3"/>
        <v>0</v>
      </c>
      <c r="Q16" s="44" t="str">
        <f ca="1">IF(B16="","",IF(June!Q16="",July!P16,June!Q16+July!P16))</f>
        <v/>
      </c>
      <c r="R16" s="5"/>
      <c r="S16" s="44">
        <f t="shared" si="4"/>
        <v>0</v>
      </c>
      <c r="T16" s="44" t="str">
        <f ca="1">IF(B16="","",IF(June!T16="",July!S16,June!T16+July!S16))</f>
        <v/>
      </c>
      <c r="U16" s="5"/>
      <c r="V16" s="44">
        <f t="shared" si="5"/>
        <v>0</v>
      </c>
      <c r="W16" s="44" t="str">
        <f ca="1">IF(B16="","",IF(June!W16="",July!V16,June!W16+July!V16))</f>
        <v/>
      </c>
      <c r="X16" s="5"/>
      <c r="Y16" s="5"/>
      <c r="Z16" s="5"/>
      <c r="AA16" s="5"/>
      <c r="AB16" s="18" t="e">
        <f t="shared" si="6"/>
        <v>#DIV/0!</v>
      </c>
    </row>
    <row r="17" spans="2:28" ht="15.75" customHeight="1">
      <c r="B17" s="121" t="str">
        <f ca="1">IF(June!B17="","",June!B17)</f>
        <v/>
      </c>
      <c r="C17" s="122" t="str">
        <f ca="1">IF(June!C17="","",June!C17)</f>
        <v/>
      </c>
      <c r="D17" s="115" t="str">
        <f ca="1">IF(B17="","",June!D17)</f>
        <v/>
      </c>
      <c r="E17" s="115" t="str">
        <f ca="1">IF(June!B17="","",June!E17)</f>
        <v/>
      </c>
      <c r="F17" s="5"/>
      <c r="G17" s="115" t="str">
        <f ca="1">IF(B17="","",June!G17)</f>
        <v/>
      </c>
      <c r="H17" s="34" t="str">
        <f t="shared" si="7"/>
        <v/>
      </c>
      <c r="I17" s="126"/>
      <c r="J17" s="44">
        <f t="shared" si="1"/>
        <v>0</v>
      </c>
      <c r="K17" s="44" t="str">
        <f ca="1">IF(B17="","",IF(June!K17="",July!J17,June!K17+July!J17))</f>
        <v/>
      </c>
      <c r="L17" s="5"/>
      <c r="M17" s="44">
        <f t="shared" si="2"/>
        <v>0</v>
      </c>
      <c r="N17" s="44" t="str">
        <f ca="1">IF(B17="","",IF(June!N17="",July!M17,June!N17+July!M17))</f>
        <v/>
      </c>
      <c r="O17" s="5"/>
      <c r="P17" s="44">
        <f t="shared" si="3"/>
        <v>0</v>
      </c>
      <c r="Q17" s="44" t="str">
        <f ca="1">IF(B17="","",IF(June!Q17="",July!P17,June!Q17+July!P17))</f>
        <v/>
      </c>
      <c r="R17" s="5"/>
      <c r="S17" s="44">
        <f t="shared" si="4"/>
        <v>0</v>
      </c>
      <c r="T17" s="44" t="str">
        <f ca="1">IF(B17="","",IF(June!T17="",July!S17,June!T17+July!S17))</f>
        <v/>
      </c>
      <c r="U17" s="5"/>
      <c r="V17" s="44">
        <f t="shared" si="5"/>
        <v>0</v>
      </c>
      <c r="W17" s="44" t="str">
        <f ca="1">IF(B17="","",IF(June!W17="",July!V17,June!W17+July!V17))</f>
        <v/>
      </c>
      <c r="X17" s="5"/>
      <c r="Y17" s="5"/>
      <c r="Z17" s="5"/>
      <c r="AA17" s="5"/>
      <c r="AB17" s="18" t="e">
        <f t="shared" si="6"/>
        <v>#DIV/0!</v>
      </c>
    </row>
    <row r="18" spans="2:28" ht="15.75" customHeight="1">
      <c r="B18" s="121" t="str">
        <f ca="1">IF(June!B18="","",June!B18)</f>
        <v/>
      </c>
      <c r="C18" s="122" t="str">
        <f ca="1">IF(June!C18="","",June!C18)</f>
        <v/>
      </c>
      <c r="D18" s="115" t="str">
        <f ca="1">IF(B18="","",June!D18)</f>
        <v/>
      </c>
      <c r="E18" s="115" t="str">
        <f ca="1">IF(June!B18="","",June!E18)</f>
        <v/>
      </c>
      <c r="F18" s="5"/>
      <c r="G18" s="115" t="str">
        <f ca="1">IF(B18="","",June!G18)</f>
        <v/>
      </c>
      <c r="H18" s="34" t="str">
        <f t="shared" si="7"/>
        <v/>
      </c>
      <c r="I18" s="126"/>
      <c r="J18" s="44">
        <f t="shared" si="1"/>
        <v>0</v>
      </c>
      <c r="K18" s="44" t="str">
        <f ca="1">IF(B18="","",IF(June!K18="",July!J18,June!K18+July!J18))</f>
        <v/>
      </c>
      <c r="L18" s="5"/>
      <c r="M18" s="44">
        <f t="shared" si="2"/>
        <v>0</v>
      </c>
      <c r="N18" s="44" t="str">
        <f ca="1">IF(B18="","",IF(June!N18="",July!M18,June!N18+July!M18))</f>
        <v/>
      </c>
      <c r="O18" s="5"/>
      <c r="P18" s="44">
        <f t="shared" si="3"/>
        <v>0</v>
      </c>
      <c r="Q18" s="44" t="str">
        <f ca="1">IF(B18="","",IF(June!Q18="",July!P18,June!Q18+July!P18))</f>
        <v/>
      </c>
      <c r="R18" s="5"/>
      <c r="S18" s="44">
        <f t="shared" si="4"/>
        <v>0</v>
      </c>
      <c r="T18" s="44" t="str">
        <f ca="1">IF(B18="","",IF(June!T18="",July!S18,June!T18+July!S18))</f>
        <v/>
      </c>
      <c r="U18" s="5"/>
      <c r="V18" s="44">
        <f t="shared" si="5"/>
        <v>0</v>
      </c>
      <c r="W18" s="44" t="str">
        <f ca="1">IF(B18="","",IF(June!W18="",July!V18,June!W18+July!V18))</f>
        <v/>
      </c>
      <c r="X18" s="5"/>
      <c r="Y18" s="5"/>
      <c r="Z18" s="5"/>
      <c r="AA18" s="5"/>
      <c r="AB18" s="18" t="e">
        <f t="shared" si="6"/>
        <v>#DIV/0!</v>
      </c>
    </row>
    <row r="19" spans="2:28" ht="15.75" customHeight="1">
      <c r="B19" s="121" t="str">
        <f ca="1">IF(June!B19="","",June!B19)</f>
        <v/>
      </c>
      <c r="C19" s="122" t="str">
        <f ca="1">IF(June!C19="","",June!C19)</f>
        <v/>
      </c>
      <c r="D19" s="115" t="str">
        <f ca="1">IF(B19="","",June!D19)</f>
        <v/>
      </c>
      <c r="E19" s="115" t="str">
        <f ca="1">IF(June!B19="","",June!E19)</f>
        <v/>
      </c>
      <c r="F19" s="5"/>
      <c r="G19" s="115" t="str">
        <f ca="1">IF(B19="","",June!G19)</f>
        <v/>
      </c>
      <c r="H19" s="34" t="str">
        <f t="shared" si="7"/>
        <v/>
      </c>
      <c r="I19" s="126"/>
      <c r="J19" s="44">
        <f t="shared" si="1"/>
        <v>0</v>
      </c>
      <c r="K19" s="44" t="str">
        <f ca="1">IF(B19="","",IF(June!K19="",July!J19,June!K19+July!J19))</f>
        <v/>
      </c>
      <c r="L19" s="5"/>
      <c r="M19" s="44">
        <f t="shared" si="2"/>
        <v>0</v>
      </c>
      <c r="N19" s="44" t="str">
        <f ca="1">IF(B19="","",IF(June!N19="",July!M19,June!N19+July!M19))</f>
        <v/>
      </c>
      <c r="O19" s="5"/>
      <c r="P19" s="44">
        <f t="shared" si="3"/>
        <v>0</v>
      </c>
      <c r="Q19" s="44" t="str">
        <f ca="1">IF(B19="","",IF(June!Q19="",July!P19,June!Q19+July!P19))</f>
        <v/>
      </c>
      <c r="R19" s="5"/>
      <c r="S19" s="44">
        <f t="shared" si="4"/>
        <v>0</v>
      </c>
      <c r="T19" s="44" t="str">
        <f ca="1">IF(B19="","",IF(June!T19="",July!S19,June!T19+July!S19))</f>
        <v/>
      </c>
      <c r="U19" s="5"/>
      <c r="V19" s="44">
        <f t="shared" si="5"/>
        <v>0</v>
      </c>
      <c r="W19" s="44" t="str">
        <f ca="1">IF(B19="","",IF(June!W19="",July!V19,June!W19+July!V19))</f>
        <v/>
      </c>
      <c r="X19" s="5"/>
      <c r="Y19" s="5"/>
      <c r="Z19" s="5"/>
      <c r="AA19" s="5"/>
      <c r="AB19" s="18" t="e">
        <f t="shared" si="6"/>
        <v>#DIV/0!</v>
      </c>
    </row>
    <row r="20" spans="2:28" ht="15.75" customHeight="1">
      <c r="B20" s="121" t="str">
        <f ca="1">IF(June!B20="","",June!B20)</f>
        <v/>
      </c>
      <c r="C20" s="122" t="str">
        <f ca="1">IF(June!C20="","",June!C20)</f>
        <v/>
      </c>
      <c r="D20" s="115" t="str">
        <f ca="1">IF(B20="","",June!D20)</f>
        <v/>
      </c>
      <c r="E20" s="115" t="str">
        <f ca="1">IF(June!B20="","",June!E20)</f>
        <v/>
      </c>
      <c r="F20" s="5"/>
      <c r="G20" s="115" t="str">
        <f ca="1">IF(B20="","",June!G20)</f>
        <v/>
      </c>
      <c r="H20" s="34" t="str">
        <f t="shared" si="7"/>
        <v/>
      </c>
      <c r="I20" s="126"/>
      <c r="J20" s="44">
        <f t="shared" si="1"/>
        <v>0</v>
      </c>
      <c r="K20" s="44" t="str">
        <f ca="1">IF(B20="","",IF(June!K20="",July!J20,June!K20+July!J20))</f>
        <v/>
      </c>
      <c r="L20" s="5"/>
      <c r="M20" s="44">
        <f t="shared" si="2"/>
        <v>0</v>
      </c>
      <c r="N20" s="44" t="str">
        <f ca="1">IF(B20="","",IF(June!N20="",July!M20,June!N20+July!M20))</f>
        <v/>
      </c>
      <c r="O20" s="5"/>
      <c r="P20" s="44">
        <f t="shared" si="3"/>
        <v>0</v>
      </c>
      <c r="Q20" s="44" t="str">
        <f ca="1">IF(B20="","",IF(June!Q20="",July!P20,June!Q20+July!P20))</f>
        <v/>
      </c>
      <c r="R20" s="5"/>
      <c r="S20" s="44">
        <f t="shared" si="4"/>
        <v>0</v>
      </c>
      <c r="T20" s="44" t="str">
        <f ca="1">IF(B20="","",IF(June!T20="",July!S20,June!T20+July!S20))</f>
        <v/>
      </c>
      <c r="U20" s="5"/>
      <c r="V20" s="44">
        <f t="shared" si="5"/>
        <v>0</v>
      </c>
      <c r="W20" s="44" t="str">
        <f ca="1">IF(B20="","",IF(June!W20="",July!V20,June!W20+July!V20))</f>
        <v/>
      </c>
      <c r="X20" s="5"/>
      <c r="Y20" s="5"/>
      <c r="Z20" s="5"/>
      <c r="AA20" s="5"/>
      <c r="AB20" s="18" t="e">
        <f t="shared" si="6"/>
        <v>#DIV/0!</v>
      </c>
    </row>
    <row r="21" spans="2:28" ht="15.75" customHeight="1">
      <c r="B21" s="121" t="str">
        <f ca="1">IF(June!B21="","",June!B21)</f>
        <v/>
      </c>
      <c r="C21" s="122" t="str">
        <f ca="1">IF(June!C21="","",June!C21)</f>
        <v/>
      </c>
      <c r="D21" s="115" t="str">
        <f ca="1">IF(B21="","",June!D21)</f>
        <v/>
      </c>
      <c r="E21" s="115" t="str">
        <f ca="1">IF(June!B21="","",June!E21)</f>
        <v/>
      </c>
      <c r="F21" s="5"/>
      <c r="G21" s="115" t="str">
        <f ca="1">IF(B21="","",June!G21)</f>
        <v/>
      </c>
      <c r="H21" s="34" t="str">
        <f t="shared" si="7"/>
        <v/>
      </c>
      <c r="I21" s="126"/>
      <c r="J21" s="44">
        <f t="shared" si="1"/>
        <v>0</v>
      </c>
      <c r="K21" s="44" t="str">
        <f ca="1">IF(B21="","",IF(June!K21="",July!J21,June!K21+July!J21))</f>
        <v/>
      </c>
      <c r="L21" s="5"/>
      <c r="M21" s="44">
        <f t="shared" si="2"/>
        <v>0</v>
      </c>
      <c r="N21" s="44" t="str">
        <f ca="1">IF(B21="","",IF(June!N21="",July!M21,June!N21+July!M21))</f>
        <v/>
      </c>
      <c r="O21" s="5"/>
      <c r="P21" s="44">
        <f t="shared" si="3"/>
        <v>0</v>
      </c>
      <c r="Q21" s="44" t="str">
        <f ca="1">IF(B21="","",IF(June!Q21="",July!P21,June!Q21+July!P21))</f>
        <v/>
      </c>
      <c r="R21" s="5"/>
      <c r="S21" s="44">
        <f t="shared" si="4"/>
        <v>0</v>
      </c>
      <c r="T21" s="44" t="str">
        <f ca="1">IF(B21="","",IF(June!T21="",July!S21,June!T21+July!S21))</f>
        <v/>
      </c>
      <c r="U21" s="5"/>
      <c r="V21" s="44">
        <f t="shared" si="5"/>
        <v>0</v>
      </c>
      <c r="W21" s="44" t="str">
        <f ca="1">IF(B21="","",IF(June!W21="",July!V21,June!W21+July!V21))</f>
        <v/>
      </c>
      <c r="X21" s="5"/>
      <c r="Y21" s="5"/>
      <c r="Z21" s="5"/>
      <c r="AA21" s="5"/>
      <c r="AB21" s="18" t="e">
        <f t="shared" si="6"/>
        <v>#DIV/0!</v>
      </c>
    </row>
    <row r="22" spans="2:28" ht="15.75" customHeight="1">
      <c r="B22" s="121" t="str">
        <f ca="1">IF(June!B22="","",June!B22)</f>
        <v/>
      </c>
      <c r="C22" s="122" t="str">
        <f ca="1">IF(June!C22="","",June!C22)</f>
        <v/>
      </c>
      <c r="D22" s="115" t="str">
        <f ca="1">IF(B22="","",June!D22)</f>
        <v/>
      </c>
      <c r="E22" s="115" t="str">
        <f ca="1">IF(June!B22="","",June!E22)</f>
        <v/>
      </c>
      <c r="F22" s="5"/>
      <c r="G22" s="115" t="str">
        <f ca="1">IF(B22="","",June!G22)</f>
        <v/>
      </c>
      <c r="H22" s="34" t="str">
        <f t="shared" si="7"/>
        <v/>
      </c>
      <c r="I22" s="126"/>
      <c r="J22" s="44">
        <f t="shared" si="1"/>
        <v>0</v>
      </c>
      <c r="K22" s="44" t="str">
        <f ca="1">IF(B22="","",IF(June!K22="",July!J22,June!K22+July!J22))</f>
        <v/>
      </c>
      <c r="L22" s="5"/>
      <c r="M22" s="44">
        <f t="shared" si="2"/>
        <v>0</v>
      </c>
      <c r="N22" s="44" t="str">
        <f ca="1">IF(B22="","",IF(June!N22="",July!M22,June!N22+July!M22))</f>
        <v/>
      </c>
      <c r="O22" s="5"/>
      <c r="P22" s="44">
        <f t="shared" si="3"/>
        <v>0</v>
      </c>
      <c r="Q22" s="44" t="str">
        <f ca="1">IF(B22="","",IF(June!Q22="",July!P22,June!Q22+July!P22))</f>
        <v/>
      </c>
      <c r="R22" s="5"/>
      <c r="S22" s="44">
        <f t="shared" si="4"/>
        <v>0</v>
      </c>
      <c r="T22" s="44" t="str">
        <f ca="1">IF(B22="","",IF(June!T22="",July!S22,June!T22+July!S22))</f>
        <v/>
      </c>
      <c r="U22" s="5"/>
      <c r="V22" s="44">
        <f t="shared" si="5"/>
        <v>0</v>
      </c>
      <c r="W22" s="44" t="str">
        <f ca="1">IF(B22="","",IF(June!W22="",July!V22,June!W22+July!V22))</f>
        <v/>
      </c>
      <c r="X22" s="5"/>
      <c r="Y22" s="5"/>
      <c r="Z22" s="5"/>
      <c r="AA22" s="5"/>
      <c r="AB22" s="18" t="e">
        <f t="shared" si="6"/>
        <v>#DIV/0!</v>
      </c>
    </row>
    <row r="23" spans="2:28" ht="15.75" customHeight="1">
      <c r="B23" s="121" t="str">
        <f ca="1">IF(June!B23="","",June!B23)</f>
        <v/>
      </c>
      <c r="C23" s="122" t="str">
        <f ca="1">IF(June!C23="","",June!C23)</f>
        <v/>
      </c>
      <c r="D23" s="115" t="str">
        <f ca="1">IF(B23="","",June!D23)</f>
        <v/>
      </c>
      <c r="E23" s="115" t="str">
        <f ca="1">IF(June!B23="","",June!E23)</f>
        <v/>
      </c>
      <c r="F23" s="5"/>
      <c r="G23" s="115" t="str">
        <f ca="1">IF(B23="","",June!G23)</f>
        <v/>
      </c>
      <c r="H23" s="34" t="str">
        <f t="shared" si="7"/>
        <v/>
      </c>
      <c r="I23" s="126"/>
      <c r="J23" s="44">
        <f t="shared" si="1"/>
        <v>0</v>
      </c>
      <c r="K23" s="44" t="str">
        <f ca="1">IF(B23="","",IF(June!K23="",July!J23,June!K23+July!J23))</f>
        <v/>
      </c>
      <c r="L23" s="5"/>
      <c r="M23" s="44">
        <f t="shared" si="2"/>
        <v>0</v>
      </c>
      <c r="N23" s="44" t="str">
        <f ca="1">IF(B23="","",IF(June!N23="",July!M23,June!N23+July!M23))</f>
        <v/>
      </c>
      <c r="O23" s="5"/>
      <c r="P23" s="44">
        <f t="shared" si="3"/>
        <v>0</v>
      </c>
      <c r="Q23" s="44" t="str">
        <f ca="1">IF(B23="","",IF(June!Q23="",July!P23,June!Q23+July!P23))</f>
        <v/>
      </c>
      <c r="R23" s="5"/>
      <c r="S23" s="44">
        <f t="shared" si="4"/>
        <v>0</v>
      </c>
      <c r="T23" s="44" t="str">
        <f ca="1">IF(B23="","",IF(June!T23="",July!S23,June!T23+July!S23))</f>
        <v/>
      </c>
      <c r="U23" s="5"/>
      <c r="V23" s="44">
        <f t="shared" si="5"/>
        <v>0</v>
      </c>
      <c r="W23" s="44" t="str">
        <f ca="1">IF(B23="","",IF(June!W23="",July!V23,June!W23+July!V23))</f>
        <v/>
      </c>
      <c r="X23" s="5"/>
      <c r="Y23" s="5"/>
      <c r="Z23" s="5"/>
      <c r="AA23" s="5"/>
      <c r="AB23" s="18" t="e">
        <f t="shared" si="6"/>
        <v>#DIV/0!</v>
      </c>
    </row>
    <row r="24" spans="2:28" ht="15.75" customHeight="1">
      <c r="B24" s="121" t="str">
        <f ca="1">IF(June!B24="","",June!B24)</f>
        <v/>
      </c>
      <c r="C24" s="122" t="str">
        <f ca="1">IF(June!C24="","",June!C24)</f>
        <v/>
      </c>
      <c r="D24" s="115" t="str">
        <f ca="1">IF(B24="","",June!D24)</f>
        <v/>
      </c>
      <c r="E24" s="115" t="str">
        <f ca="1">IF(June!B24="","",June!E24)</f>
        <v/>
      </c>
      <c r="F24" s="5"/>
      <c r="G24" s="115" t="str">
        <f ca="1">IF(B24="","",June!G24)</f>
        <v/>
      </c>
      <c r="H24" s="34" t="str">
        <f t="shared" si="7"/>
        <v/>
      </c>
      <c r="I24" s="126"/>
      <c r="J24" s="44">
        <f t="shared" si="1"/>
        <v>0</v>
      </c>
      <c r="K24" s="44" t="str">
        <f ca="1">IF(B24="","",IF(June!K24="",July!J24,June!K24+July!J24))</f>
        <v/>
      </c>
      <c r="L24" s="5"/>
      <c r="M24" s="44">
        <f t="shared" si="2"/>
        <v>0</v>
      </c>
      <c r="N24" s="44" t="str">
        <f ca="1">IF(B24="","",IF(June!N24="",July!M24,June!N24+July!M24))</f>
        <v/>
      </c>
      <c r="O24" s="5"/>
      <c r="P24" s="44">
        <f t="shared" si="3"/>
        <v>0</v>
      </c>
      <c r="Q24" s="44" t="str">
        <f ca="1">IF(B24="","",IF(June!Q24="",July!P24,June!Q24+July!P24))</f>
        <v/>
      </c>
      <c r="R24" s="5"/>
      <c r="S24" s="44">
        <f t="shared" si="4"/>
        <v>0</v>
      </c>
      <c r="T24" s="44" t="str">
        <f ca="1">IF(B24="","",IF(June!T24="",July!S24,June!T24+July!S24))</f>
        <v/>
      </c>
      <c r="U24" s="5"/>
      <c r="V24" s="44">
        <f t="shared" si="5"/>
        <v>0</v>
      </c>
      <c r="W24" s="44" t="str">
        <f ca="1">IF(B24="","",IF(June!W24="",July!V24,June!W24+July!V24))</f>
        <v/>
      </c>
      <c r="X24" s="5"/>
      <c r="Y24" s="5"/>
      <c r="Z24" s="5"/>
      <c r="AA24" s="5"/>
      <c r="AB24" s="18" t="e">
        <f t="shared" si="6"/>
        <v>#DIV/0!</v>
      </c>
    </row>
    <row r="25" spans="2:28" ht="15.75" customHeight="1">
      <c r="B25" s="121" t="str">
        <f ca="1">IF(June!B25="","",June!B25)</f>
        <v/>
      </c>
      <c r="C25" s="122" t="str">
        <f ca="1">IF(June!C25="","",June!C25)</f>
        <v/>
      </c>
      <c r="D25" s="115" t="str">
        <f ca="1">IF(B25="","",June!D25)</f>
        <v/>
      </c>
      <c r="E25" s="115" t="str">
        <f ca="1">IF(June!B25="","",June!E25)</f>
        <v/>
      </c>
      <c r="F25" s="5"/>
      <c r="G25" s="115" t="str">
        <f ca="1">IF(B25="","",June!G25)</f>
        <v/>
      </c>
      <c r="H25" s="34" t="str">
        <f t="shared" si="7"/>
        <v/>
      </c>
      <c r="I25" s="126"/>
      <c r="J25" s="44">
        <f t="shared" si="1"/>
        <v>0</v>
      </c>
      <c r="K25" s="44" t="str">
        <f ca="1">IF(B25="","",IF(June!K25="",July!J25,June!K25+July!J25))</f>
        <v/>
      </c>
      <c r="L25" s="5"/>
      <c r="M25" s="44">
        <f t="shared" si="2"/>
        <v>0</v>
      </c>
      <c r="N25" s="44" t="str">
        <f ca="1">IF(B25="","",IF(June!N25="",July!M25,June!N25+July!M25))</f>
        <v/>
      </c>
      <c r="O25" s="5"/>
      <c r="P25" s="44">
        <f t="shared" si="3"/>
        <v>0</v>
      </c>
      <c r="Q25" s="44" t="str">
        <f ca="1">IF(B25="","",IF(June!Q25="",July!P25,June!Q25+July!P25))</f>
        <v/>
      </c>
      <c r="R25" s="5"/>
      <c r="S25" s="44">
        <f t="shared" si="4"/>
        <v>0</v>
      </c>
      <c r="T25" s="44" t="str">
        <f ca="1">IF(B25="","",IF(June!T25="",July!S25,June!T25+July!S25))</f>
        <v/>
      </c>
      <c r="U25" s="5"/>
      <c r="V25" s="44">
        <f t="shared" si="5"/>
        <v>0</v>
      </c>
      <c r="W25" s="44" t="str">
        <f ca="1">IF(B25="","",IF(June!W25="",July!V25,June!W25+July!V25))</f>
        <v/>
      </c>
      <c r="X25" s="5"/>
      <c r="Y25" s="5"/>
      <c r="Z25" s="5"/>
      <c r="AA25" s="5"/>
      <c r="AB25" s="18" t="e">
        <f t="shared" si="6"/>
        <v>#DIV/0!</v>
      </c>
    </row>
    <row r="26" spans="2:28" ht="15.75" customHeight="1">
      <c r="B26" s="121" t="str">
        <f ca="1">IF(June!B26="","",June!B26)</f>
        <v/>
      </c>
      <c r="C26" s="122" t="str">
        <f ca="1">IF(June!C26="","",June!C26)</f>
        <v/>
      </c>
      <c r="D26" s="115" t="str">
        <f ca="1">IF(B26="","",June!D26)</f>
        <v/>
      </c>
      <c r="E26" s="115" t="str">
        <f ca="1">IF(June!B26="","",June!E26)</f>
        <v/>
      </c>
      <c r="F26" s="5"/>
      <c r="G26" s="115" t="str">
        <f ca="1">IF(B26="","",June!G26)</f>
        <v/>
      </c>
      <c r="H26" s="34" t="str">
        <f t="shared" si="7"/>
        <v/>
      </c>
      <c r="I26" s="126"/>
      <c r="J26" s="44">
        <f t="shared" si="1"/>
        <v>0</v>
      </c>
      <c r="K26" s="44" t="str">
        <f ca="1">IF(B26="","",IF(June!K26="",July!J26,June!K26+July!J26))</f>
        <v/>
      </c>
      <c r="L26" s="5"/>
      <c r="M26" s="44">
        <f t="shared" si="2"/>
        <v>0</v>
      </c>
      <c r="N26" s="44" t="str">
        <f ca="1">IF(B26="","",IF(June!N26="",July!M26,June!N26+July!M26))</f>
        <v/>
      </c>
      <c r="O26" s="5"/>
      <c r="P26" s="44">
        <f t="shared" si="3"/>
        <v>0</v>
      </c>
      <c r="Q26" s="44" t="str">
        <f ca="1">IF(B26="","",IF(June!Q26="",July!P26,June!Q26+July!P26))</f>
        <v/>
      </c>
      <c r="R26" s="5"/>
      <c r="S26" s="44">
        <f t="shared" si="4"/>
        <v>0</v>
      </c>
      <c r="T26" s="44" t="str">
        <f ca="1">IF(B26="","",IF(June!T26="",July!S26,June!T26+July!S26))</f>
        <v/>
      </c>
      <c r="U26" s="5"/>
      <c r="V26" s="44">
        <f t="shared" si="5"/>
        <v>0</v>
      </c>
      <c r="W26" s="44" t="str">
        <f ca="1">IF(B26="","",IF(June!W26="",July!V26,June!W26+July!V26))</f>
        <v/>
      </c>
      <c r="X26" s="5"/>
      <c r="Y26" s="5"/>
      <c r="Z26" s="5"/>
      <c r="AA26" s="5"/>
      <c r="AB26" s="18" t="e">
        <f t="shared" si="6"/>
        <v>#DIV/0!</v>
      </c>
    </row>
    <row r="27" spans="2:28" ht="15.75" customHeight="1">
      <c r="B27" s="121" t="str">
        <f ca="1">IF(June!B27="","",June!B27)</f>
        <v/>
      </c>
      <c r="C27" s="122" t="str">
        <f ca="1">IF(June!C27="","",June!C27)</f>
        <v/>
      </c>
      <c r="D27" s="115" t="str">
        <f ca="1">IF(B27="","",June!D27)</f>
        <v/>
      </c>
      <c r="E27" s="115" t="str">
        <f ca="1">IF(June!B27="","",June!E27)</f>
        <v/>
      </c>
      <c r="F27" s="5"/>
      <c r="G27" s="115" t="str">
        <f ca="1">IF(B27="","",June!G27)</f>
        <v/>
      </c>
      <c r="H27" s="34" t="str">
        <f t="shared" si="7"/>
        <v/>
      </c>
      <c r="I27" s="126"/>
      <c r="J27" s="44">
        <f t="shared" si="1"/>
        <v>0</v>
      </c>
      <c r="K27" s="44" t="str">
        <f ca="1">IF(B27="","",IF(June!K27="",July!J27,June!K27+July!J27))</f>
        <v/>
      </c>
      <c r="L27" s="5"/>
      <c r="M27" s="44">
        <f t="shared" si="2"/>
        <v>0</v>
      </c>
      <c r="N27" s="44" t="str">
        <f ca="1">IF(B27="","",IF(June!N27="",July!M27,June!N27+July!M27))</f>
        <v/>
      </c>
      <c r="O27" s="5"/>
      <c r="P27" s="44">
        <f t="shared" si="3"/>
        <v>0</v>
      </c>
      <c r="Q27" s="44" t="str">
        <f ca="1">IF(B27="","",IF(June!Q27="",July!P27,June!Q27+July!P27))</f>
        <v/>
      </c>
      <c r="R27" s="5"/>
      <c r="S27" s="44">
        <f t="shared" si="4"/>
        <v>0</v>
      </c>
      <c r="T27" s="44" t="str">
        <f ca="1">IF(B27="","",IF(June!T27="",July!S27,June!T27+July!S27))</f>
        <v/>
      </c>
      <c r="U27" s="5"/>
      <c r="V27" s="44">
        <f t="shared" si="5"/>
        <v>0</v>
      </c>
      <c r="W27" s="44" t="str">
        <f ca="1">IF(B27="","",IF(June!W27="",July!V27,June!W27+July!V27))</f>
        <v/>
      </c>
      <c r="X27" s="5"/>
      <c r="Y27" s="5"/>
      <c r="Z27" s="5"/>
      <c r="AA27" s="5"/>
      <c r="AB27" s="18" t="e">
        <f t="shared" si="6"/>
        <v>#DIV/0!</v>
      </c>
    </row>
    <row r="28" spans="2:28" ht="15.75" customHeight="1">
      <c r="B28" s="121" t="str">
        <f ca="1">IF(June!B28="","",June!B28)</f>
        <v/>
      </c>
      <c r="C28" s="122" t="str">
        <f ca="1">IF(June!C28="","",June!C28)</f>
        <v/>
      </c>
      <c r="D28" s="115" t="str">
        <f ca="1">IF(B28="","",June!D28)</f>
        <v/>
      </c>
      <c r="E28" s="115" t="str">
        <f ca="1">IF(June!B28="","",June!E28)</f>
        <v/>
      </c>
      <c r="F28" s="5"/>
      <c r="G28" s="115" t="str">
        <f ca="1">IF(B28="","",June!G28)</f>
        <v/>
      </c>
      <c r="H28" s="34" t="str">
        <f t="shared" si="7"/>
        <v/>
      </c>
      <c r="I28" s="126"/>
      <c r="J28" s="44">
        <f t="shared" si="1"/>
        <v>0</v>
      </c>
      <c r="K28" s="44" t="str">
        <f ca="1">IF(B28="","",IF(June!K28="",July!J28,June!K28+July!J28))</f>
        <v/>
      </c>
      <c r="L28" s="5"/>
      <c r="M28" s="44">
        <f t="shared" si="2"/>
        <v>0</v>
      </c>
      <c r="N28" s="44" t="str">
        <f ca="1">IF(B28="","",IF(June!N28="",July!M28,June!N28+July!M28))</f>
        <v/>
      </c>
      <c r="O28" s="5"/>
      <c r="P28" s="44">
        <f t="shared" si="3"/>
        <v>0</v>
      </c>
      <c r="Q28" s="44" t="str">
        <f ca="1">IF(B28="","",IF(June!Q28="",July!P28,June!Q28+July!P28))</f>
        <v/>
      </c>
      <c r="R28" s="5"/>
      <c r="S28" s="44">
        <f t="shared" si="4"/>
        <v>0</v>
      </c>
      <c r="T28" s="44" t="str">
        <f ca="1">IF(B28="","",IF(June!T28="",July!S28,June!T28+July!S28))</f>
        <v/>
      </c>
      <c r="U28" s="5"/>
      <c r="V28" s="44">
        <f t="shared" si="5"/>
        <v>0</v>
      </c>
      <c r="W28" s="44" t="str">
        <f ca="1">IF(B28="","",IF(June!W28="",July!V28,June!W28+July!V28))</f>
        <v/>
      </c>
      <c r="X28" s="5"/>
      <c r="Y28" s="5"/>
      <c r="Z28" s="5"/>
      <c r="AA28" s="5"/>
      <c r="AB28" s="18" t="e">
        <f t="shared" si="6"/>
        <v>#DIV/0!</v>
      </c>
    </row>
    <row r="29" spans="2:28" ht="15.75" customHeight="1">
      <c r="B29" s="121" t="str">
        <f ca="1">IF(June!B29="","",June!B29)</f>
        <v/>
      </c>
      <c r="C29" s="122" t="str">
        <f ca="1">IF(June!C29="","",June!C29)</f>
        <v/>
      </c>
      <c r="D29" s="115" t="str">
        <f ca="1">IF(B29="","",June!D29)</f>
        <v/>
      </c>
      <c r="E29" s="115" t="str">
        <f ca="1">IF(June!B29="","",June!E29)</f>
        <v/>
      </c>
      <c r="F29" s="5"/>
      <c r="G29" s="115" t="str">
        <f ca="1">IF(B29="","",June!G29)</f>
        <v/>
      </c>
      <c r="H29" s="34" t="str">
        <f t="shared" ref="H29:H90" si="8">IF((F29&gt;G29),((F29-G29)/G29),"")</f>
        <v/>
      </c>
      <c r="I29" s="126"/>
      <c r="J29" s="44">
        <f t="shared" si="1"/>
        <v>0</v>
      </c>
      <c r="K29" s="44" t="str">
        <f ca="1">IF(B29="","",IF(June!K29="",July!J29,June!K29+July!J29))</f>
        <v/>
      </c>
      <c r="L29" s="5"/>
      <c r="M29" s="44">
        <f t="shared" si="2"/>
        <v>0</v>
      </c>
      <c r="N29" s="44" t="str">
        <f ca="1">IF(B29="","",IF(June!N29="",July!M29,June!N29+July!M29))</f>
        <v/>
      </c>
      <c r="O29" s="5"/>
      <c r="P29" s="44">
        <f t="shared" si="3"/>
        <v>0</v>
      </c>
      <c r="Q29" s="44" t="str">
        <f ca="1">IF(B29="","",IF(June!Q29="",July!P29,June!Q29+July!P29))</f>
        <v/>
      </c>
      <c r="R29" s="5"/>
      <c r="S29" s="44">
        <f t="shared" si="4"/>
        <v>0</v>
      </c>
      <c r="T29" s="44" t="str">
        <f ca="1">IF(B29="","",IF(June!T29="",July!S29,June!T29+July!S29))</f>
        <v/>
      </c>
      <c r="U29" s="5"/>
      <c r="V29" s="44">
        <f t="shared" si="5"/>
        <v>0</v>
      </c>
      <c r="W29" s="44" t="str">
        <f ca="1">IF(B29="","",IF(June!W29="",July!V29,June!W29+July!V29))</f>
        <v/>
      </c>
      <c r="X29" s="5"/>
      <c r="Y29" s="5"/>
      <c r="Z29" s="5"/>
      <c r="AA29" s="5"/>
      <c r="AB29" s="18" t="e">
        <f t="shared" si="6"/>
        <v>#DIV/0!</v>
      </c>
    </row>
    <row r="30" spans="2:28" ht="15.75" customHeight="1">
      <c r="B30" s="121" t="str">
        <f ca="1">IF(June!B30="","",June!B30)</f>
        <v/>
      </c>
      <c r="C30" s="122" t="str">
        <f ca="1">IF(June!C30="","",June!C30)</f>
        <v/>
      </c>
      <c r="D30" s="115" t="str">
        <f ca="1">IF(B30="","",June!D30)</f>
        <v/>
      </c>
      <c r="E30" s="115" t="str">
        <f ca="1">IF(June!B30="","",June!E30)</f>
        <v/>
      </c>
      <c r="F30" s="5"/>
      <c r="G30" s="115" t="str">
        <f ca="1">IF(B30="","",June!G30)</f>
        <v/>
      </c>
      <c r="H30" s="34" t="str">
        <f t="shared" si="8"/>
        <v/>
      </c>
      <c r="I30" s="126"/>
      <c r="J30" s="44">
        <f t="shared" si="1"/>
        <v>0</v>
      </c>
      <c r="K30" s="44" t="str">
        <f ca="1">IF(B30="","",IF(June!K30="",July!J30,June!K30+July!J30))</f>
        <v/>
      </c>
      <c r="L30" s="5"/>
      <c r="M30" s="44">
        <f t="shared" si="2"/>
        <v>0</v>
      </c>
      <c r="N30" s="44" t="str">
        <f ca="1">IF(B30="","",IF(June!N30="",July!M30,June!N30+July!M30))</f>
        <v/>
      </c>
      <c r="O30" s="5"/>
      <c r="P30" s="44">
        <f t="shared" si="3"/>
        <v>0</v>
      </c>
      <c r="Q30" s="44" t="str">
        <f ca="1">IF(B30="","",IF(June!Q30="",July!P30,June!Q30+July!P30))</f>
        <v/>
      </c>
      <c r="R30" s="5"/>
      <c r="S30" s="44">
        <f t="shared" si="4"/>
        <v>0</v>
      </c>
      <c r="T30" s="44" t="str">
        <f ca="1">IF(B30="","",IF(June!T30="",July!S30,June!T30+July!S30))</f>
        <v/>
      </c>
      <c r="U30" s="5"/>
      <c r="V30" s="44">
        <f t="shared" si="5"/>
        <v>0</v>
      </c>
      <c r="W30" s="44" t="str">
        <f ca="1">IF(B30="","",IF(June!W30="",July!V30,June!W30+July!V30))</f>
        <v/>
      </c>
      <c r="X30" s="5"/>
      <c r="Y30" s="5"/>
      <c r="Z30" s="5"/>
      <c r="AA30" s="5"/>
      <c r="AB30" s="18" t="e">
        <f t="shared" si="6"/>
        <v>#DIV/0!</v>
      </c>
    </row>
    <row r="31" spans="2:28" ht="15.75" customHeight="1">
      <c r="B31" s="121" t="str">
        <f ca="1">IF(June!B31="","",June!B31)</f>
        <v/>
      </c>
      <c r="C31" s="122" t="str">
        <f ca="1">IF(June!C31="","",June!C31)</f>
        <v/>
      </c>
      <c r="D31" s="115" t="str">
        <f ca="1">IF(B31="","",June!D31)</f>
        <v/>
      </c>
      <c r="E31" s="115" t="str">
        <f ca="1">IF(June!B31="","",June!E31)</f>
        <v/>
      </c>
      <c r="F31" s="5"/>
      <c r="G31" s="115" t="str">
        <f ca="1">IF(B31="","",June!G31)</f>
        <v/>
      </c>
      <c r="H31" s="34" t="str">
        <f t="shared" si="8"/>
        <v/>
      </c>
      <c r="I31" s="126"/>
      <c r="J31" s="44">
        <f t="shared" si="1"/>
        <v>0</v>
      </c>
      <c r="K31" s="44" t="str">
        <f ca="1">IF(B31="","",IF(June!K31="",July!J31,June!K31+July!J31))</f>
        <v/>
      </c>
      <c r="L31" s="5"/>
      <c r="M31" s="44">
        <f t="shared" si="2"/>
        <v>0</v>
      </c>
      <c r="N31" s="44" t="str">
        <f ca="1">IF(B31="","",IF(June!N31="",July!M31,June!N31+July!M31))</f>
        <v/>
      </c>
      <c r="O31" s="5"/>
      <c r="P31" s="44">
        <f t="shared" si="3"/>
        <v>0</v>
      </c>
      <c r="Q31" s="44" t="str">
        <f ca="1">IF(B31="","",IF(June!Q31="",July!P31,June!Q31+July!P31))</f>
        <v/>
      </c>
      <c r="R31" s="5"/>
      <c r="S31" s="44">
        <f t="shared" si="4"/>
        <v>0</v>
      </c>
      <c r="T31" s="44" t="str">
        <f ca="1">IF(B31="","",IF(June!T31="",July!S31,June!T31+July!S31))</f>
        <v/>
      </c>
      <c r="U31" s="5"/>
      <c r="V31" s="44">
        <f t="shared" si="5"/>
        <v>0</v>
      </c>
      <c r="W31" s="44" t="str">
        <f ca="1">IF(B31="","",IF(June!W31="",July!V31,June!W31+July!V31))</f>
        <v/>
      </c>
      <c r="X31" s="5"/>
      <c r="Y31" s="5"/>
      <c r="Z31" s="5"/>
      <c r="AA31" s="5"/>
      <c r="AB31" s="18" t="e">
        <f t="shared" si="6"/>
        <v>#DIV/0!</v>
      </c>
    </row>
    <row r="32" spans="2:28" ht="15.75" customHeight="1">
      <c r="B32" s="121" t="str">
        <f ca="1">IF(June!B32="","",June!B32)</f>
        <v/>
      </c>
      <c r="C32" s="122" t="str">
        <f ca="1">IF(June!C32="","",June!C32)</f>
        <v/>
      </c>
      <c r="D32" s="115" t="str">
        <f ca="1">IF(B32="","",June!D32)</f>
        <v/>
      </c>
      <c r="E32" s="115" t="str">
        <f ca="1">IF(June!B32="","",June!E32)</f>
        <v/>
      </c>
      <c r="F32" s="5"/>
      <c r="G32" s="115" t="str">
        <f ca="1">IF(B32="","",June!G32)</f>
        <v/>
      </c>
      <c r="H32" s="34" t="str">
        <f t="shared" si="8"/>
        <v/>
      </c>
      <c r="I32" s="126"/>
      <c r="J32" s="44">
        <f t="shared" si="1"/>
        <v>0</v>
      </c>
      <c r="K32" s="44" t="str">
        <f ca="1">IF(B32="","",IF(June!K32="",July!J32,June!K32+July!J32))</f>
        <v/>
      </c>
      <c r="L32" s="5"/>
      <c r="M32" s="44">
        <f t="shared" si="2"/>
        <v>0</v>
      </c>
      <c r="N32" s="44" t="str">
        <f ca="1">IF(B32="","",IF(June!N32="",July!M32,June!N32+July!M32))</f>
        <v/>
      </c>
      <c r="O32" s="5"/>
      <c r="P32" s="44">
        <f t="shared" si="3"/>
        <v>0</v>
      </c>
      <c r="Q32" s="44" t="str">
        <f ca="1">IF(B32="","",IF(June!Q32="",July!P32,June!Q32+July!P32))</f>
        <v/>
      </c>
      <c r="R32" s="5"/>
      <c r="S32" s="44">
        <f t="shared" si="4"/>
        <v>0</v>
      </c>
      <c r="T32" s="44" t="str">
        <f ca="1">IF(B32="","",IF(June!T32="",July!S32,June!T32+July!S32))</f>
        <v/>
      </c>
      <c r="U32" s="5"/>
      <c r="V32" s="44">
        <f t="shared" si="5"/>
        <v>0</v>
      </c>
      <c r="W32" s="44" t="str">
        <f ca="1">IF(B32="","",IF(June!W32="",July!V32,June!W32+July!V32))</f>
        <v/>
      </c>
      <c r="X32" s="5"/>
      <c r="Y32" s="5"/>
      <c r="Z32" s="5"/>
      <c r="AA32" s="5"/>
      <c r="AB32" s="18" t="e">
        <f t="shared" si="6"/>
        <v>#DIV/0!</v>
      </c>
    </row>
    <row r="33" spans="2:28" ht="15.75" customHeight="1">
      <c r="B33" s="121" t="str">
        <f ca="1">IF(June!B33="","",June!B33)</f>
        <v/>
      </c>
      <c r="C33" s="122" t="str">
        <f ca="1">IF(June!C33="","",June!C33)</f>
        <v/>
      </c>
      <c r="D33" s="115" t="str">
        <f ca="1">IF(B33="","",June!D33)</f>
        <v/>
      </c>
      <c r="E33" s="115" t="str">
        <f ca="1">IF(June!B33="","",June!E33)</f>
        <v/>
      </c>
      <c r="F33" s="5"/>
      <c r="G33" s="115" t="str">
        <f ca="1">IF(B33="","",June!G33)</f>
        <v/>
      </c>
      <c r="H33" s="34" t="str">
        <f t="shared" si="8"/>
        <v/>
      </c>
      <c r="I33" s="126"/>
      <c r="J33" s="44">
        <f t="shared" si="1"/>
        <v>0</v>
      </c>
      <c r="K33" s="44" t="str">
        <f ca="1">IF(B33="","",IF(June!K33="",July!J33,June!K33+July!J33))</f>
        <v/>
      </c>
      <c r="L33" s="5"/>
      <c r="M33" s="44">
        <f t="shared" si="2"/>
        <v>0</v>
      </c>
      <c r="N33" s="44" t="str">
        <f ca="1">IF(B33="","",IF(June!N33="",July!M33,June!N33+July!M33))</f>
        <v/>
      </c>
      <c r="O33" s="5"/>
      <c r="P33" s="44">
        <f t="shared" si="3"/>
        <v>0</v>
      </c>
      <c r="Q33" s="44" t="str">
        <f ca="1">IF(B33="","",IF(June!Q33="",July!P33,June!Q33+July!P33))</f>
        <v/>
      </c>
      <c r="R33" s="5"/>
      <c r="S33" s="44">
        <f t="shared" si="4"/>
        <v>0</v>
      </c>
      <c r="T33" s="44" t="str">
        <f ca="1">IF(B33="","",IF(June!T33="",July!S33,June!T33+July!S33))</f>
        <v/>
      </c>
      <c r="U33" s="5"/>
      <c r="V33" s="44">
        <f t="shared" si="5"/>
        <v>0</v>
      </c>
      <c r="W33" s="44" t="str">
        <f ca="1">IF(B33="","",IF(June!W33="",July!V33,June!W33+July!V33))</f>
        <v/>
      </c>
      <c r="X33" s="5"/>
      <c r="Y33" s="5"/>
      <c r="Z33" s="5"/>
      <c r="AA33" s="5"/>
      <c r="AB33" s="18" t="e">
        <f t="shared" si="6"/>
        <v>#DIV/0!</v>
      </c>
    </row>
    <row r="34" spans="2:28" ht="15.75" customHeight="1">
      <c r="B34" s="121" t="str">
        <f ca="1">IF(June!B34="","",June!B34)</f>
        <v/>
      </c>
      <c r="C34" s="122" t="str">
        <f ca="1">IF(June!C34="","",June!C34)</f>
        <v/>
      </c>
      <c r="D34" s="115" t="str">
        <f ca="1">IF(B34="","",June!D34)</f>
        <v/>
      </c>
      <c r="E34" s="115" t="str">
        <f ca="1">IF(June!B34="","",June!E34)</f>
        <v/>
      </c>
      <c r="F34" s="5"/>
      <c r="G34" s="115" t="str">
        <f ca="1">IF(B34="","",June!G34)</f>
        <v/>
      </c>
      <c r="H34" s="34" t="str">
        <f t="shared" si="8"/>
        <v/>
      </c>
      <c r="I34" s="126"/>
      <c r="J34" s="44">
        <f t="shared" si="1"/>
        <v>0</v>
      </c>
      <c r="K34" s="44" t="str">
        <f ca="1">IF(B34="","",IF(June!K34="",July!J34,June!K34+July!J34))</f>
        <v/>
      </c>
      <c r="L34" s="5"/>
      <c r="M34" s="44">
        <f t="shared" si="2"/>
        <v>0</v>
      </c>
      <c r="N34" s="44" t="str">
        <f ca="1">IF(B34="","",IF(June!N34="",July!M34,June!N34+July!M34))</f>
        <v/>
      </c>
      <c r="O34" s="5"/>
      <c r="P34" s="44">
        <f t="shared" si="3"/>
        <v>0</v>
      </c>
      <c r="Q34" s="44" t="str">
        <f ca="1">IF(B34="","",IF(June!Q34="",July!P34,June!Q34+July!P34))</f>
        <v/>
      </c>
      <c r="R34" s="5"/>
      <c r="S34" s="44">
        <f t="shared" si="4"/>
        <v>0</v>
      </c>
      <c r="T34" s="44" t="str">
        <f ca="1">IF(B34="","",IF(June!T34="",July!S34,June!T34+July!S34))</f>
        <v/>
      </c>
      <c r="U34" s="5"/>
      <c r="V34" s="44">
        <f t="shared" si="5"/>
        <v>0</v>
      </c>
      <c r="W34" s="44" t="str">
        <f ca="1">IF(B34="","",IF(June!W34="",July!V34,June!W34+July!V34))</f>
        <v/>
      </c>
      <c r="X34" s="5"/>
      <c r="Y34" s="5"/>
      <c r="Z34" s="5"/>
      <c r="AA34" s="5"/>
      <c r="AB34" s="18" t="e">
        <f t="shared" si="6"/>
        <v>#DIV/0!</v>
      </c>
    </row>
    <row r="35" spans="2:28" ht="15.75" customHeight="1">
      <c r="B35" s="121" t="str">
        <f ca="1">IF(June!B35="","",June!B35)</f>
        <v/>
      </c>
      <c r="C35" s="122" t="str">
        <f ca="1">IF(June!C35="","",June!C35)</f>
        <v/>
      </c>
      <c r="D35" s="115" t="str">
        <f ca="1">IF(B35="","",June!D35)</f>
        <v/>
      </c>
      <c r="E35" s="115" t="str">
        <f ca="1">IF(June!B35="","",June!E35)</f>
        <v/>
      </c>
      <c r="F35" s="5"/>
      <c r="G35" s="115" t="str">
        <f ca="1">IF(B35="","",June!G35)</f>
        <v/>
      </c>
      <c r="H35" s="34" t="str">
        <f t="shared" si="8"/>
        <v/>
      </c>
      <c r="I35" s="126"/>
      <c r="J35" s="44">
        <f t="shared" si="1"/>
        <v>0</v>
      </c>
      <c r="K35" s="44" t="str">
        <f ca="1">IF(B35="","",IF(June!K35="",July!J35,June!K35+July!J35))</f>
        <v/>
      </c>
      <c r="L35" s="5"/>
      <c r="M35" s="44">
        <f t="shared" si="2"/>
        <v>0</v>
      </c>
      <c r="N35" s="44" t="str">
        <f ca="1">IF(B35="","",IF(June!N35="",July!M35,June!N35+July!M35))</f>
        <v/>
      </c>
      <c r="O35" s="5"/>
      <c r="P35" s="44">
        <f t="shared" si="3"/>
        <v>0</v>
      </c>
      <c r="Q35" s="44" t="str">
        <f ca="1">IF(B35="","",IF(June!Q35="",July!P35,June!Q35+July!P35))</f>
        <v/>
      </c>
      <c r="R35" s="5"/>
      <c r="S35" s="44">
        <f t="shared" si="4"/>
        <v>0</v>
      </c>
      <c r="T35" s="44" t="str">
        <f ca="1">IF(B35="","",IF(June!T35="",July!S35,June!T35+July!S35))</f>
        <v/>
      </c>
      <c r="U35" s="5"/>
      <c r="V35" s="44">
        <f t="shared" si="5"/>
        <v>0</v>
      </c>
      <c r="W35" s="44" t="str">
        <f ca="1">IF(B35="","",IF(June!W35="",July!V35,June!W35+July!V35))</f>
        <v/>
      </c>
      <c r="X35" s="5"/>
      <c r="Y35" s="5"/>
      <c r="Z35" s="5"/>
      <c r="AA35" s="5"/>
      <c r="AB35" s="18" t="e">
        <f t="shared" si="6"/>
        <v>#DIV/0!</v>
      </c>
    </row>
    <row r="36" spans="2:28" ht="15.75" customHeight="1">
      <c r="B36" s="121" t="str">
        <f ca="1">IF(June!B36="","",June!B36)</f>
        <v/>
      </c>
      <c r="C36" s="122" t="str">
        <f ca="1">IF(June!C36="","",June!C36)</f>
        <v/>
      </c>
      <c r="D36" s="115" t="str">
        <f ca="1">IF(B36="","",June!D36)</f>
        <v/>
      </c>
      <c r="E36" s="115" t="str">
        <f ca="1">IF(June!B36="","",June!E36)</f>
        <v/>
      </c>
      <c r="F36" s="5"/>
      <c r="G36" s="115" t="str">
        <f ca="1">IF(B36="","",June!G36)</f>
        <v/>
      </c>
      <c r="H36" s="34" t="str">
        <f t="shared" si="8"/>
        <v/>
      </c>
      <c r="I36" s="126"/>
      <c r="J36" s="44">
        <f t="shared" si="1"/>
        <v>0</v>
      </c>
      <c r="K36" s="44" t="str">
        <f ca="1">IF(B36="","",IF(June!K36="",July!J36,June!K36+July!J36))</f>
        <v/>
      </c>
      <c r="L36" s="5"/>
      <c r="M36" s="44">
        <f t="shared" si="2"/>
        <v>0</v>
      </c>
      <c r="N36" s="44" t="str">
        <f ca="1">IF(B36="","",IF(June!N36="",July!M36,June!N36+July!M36))</f>
        <v/>
      </c>
      <c r="O36" s="5"/>
      <c r="P36" s="44">
        <f t="shared" si="3"/>
        <v>0</v>
      </c>
      <c r="Q36" s="44" t="str">
        <f ca="1">IF(B36="","",IF(June!Q36="",July!P36,June!Q36+July!P36))</f>
        <v/>
      </c>
      <c r="R36" s="5"/>
      <c r="S36" s="44">
        <f t="shared" si="4"/>
        <v>0</v>
      </c>
      <c r="T36" s="44" t="str">
        <f ca="1">IF(B36="","",IF(June!T36="",July!S36,June!T36+July!S36))</f>
        <v/>
      </c>
      <c r="U36" s="5"/>
      <c r="V36" s="44">
        <f t="shared" si="5"/>
        <v>0</v>
      </c>
      <c r="W36" s="44" t="str">
        <f ca="1">IF(B36="","",IF(June!W36="",July!V36,June!W36+July!V36))</f>
        <v/>
      </c>
      <c r="X36" s="5"/>
      <c r="Y36" s="5"/>
      <c r="Z36" s="5"/>
      <c r="AA36" s="5"/>
      <c r="AB36" s="18" t="e">
        <f t="shared" si="6"/>
        <v>#DIV/0!</v>
      </c>
    </row>
    <row r="37" spans="2:28" ht="15.75" customHeight="1">
      <c r="B37" s="121" t="str">
        <f ca="1">IF(June!B37="","",June!B37)</f>
        <v/>
      </c>
      <c r="C37" s="122" t="str">
        <f ca="1">IF(June!C37="","",June!C37)</f>
        <v/>
      </c>
      <c r="D37" s="115" t="str">
        <f ca="1">IF(B37="","",June!D37)</f>
        <v/>
      </c>
      <c r="E37" s="115" t="str">
        <f ca="1">IF(June!B37="","",June!E37)</f>
        <v/>
      </c>
      <c r="F37" s="5"/>
      <c r="G37" s="115" t="str">
        <f ca="1">IF(B37="","",June!G37)</f>
        <v/>
      </c>
      <c r="H37" s="34" t="str">
        <f t="shared" si="8"/>
        <v/>
      </c>
      <c r="I37" s="126"/>
      <c r="J37" s="44">
        <f t="shared" si="1"/>
        <v>0</v>
      </c>
      <c r="K37" s="44" t="str">
        <f ca="1">IF(B37="","",IF(June!K37="",July!J37,June!K37+July!J37))</f>
        <v/>
      </c>
      <c r="L37" s="5"/>
      <c r="M37" s="44">
        <f t="shared" si="2"/>
        <v>0</v>
      </c>
      <c r="N37" s="44" t="str">
        <f ca="1">IF(B37="","",IF(June!N37="",July!M37,June!N37+July!M37))</f>
        <v/>
      </c>
      <c r="O37" s="5"/>
      <c r="P37" s="44">
        <f t="shared" si="3"/>
        <v>0</v>
      </c>
      <c r="Q37" s="44" t="str">
        <f ca="1">IF(B37="","",IF(June!Q37="",July!P37,June!Q37+July!P37))</f>
        <v/>
      </c>
      <c r="R37" s="5"/>
      <c r="S37" s="44">
        <f t="shared" si="4"/>
        <v>0</v>
      </c>
      <c r="T37" s="44" t="str">
        <f ca="1">IF(B37="","",IF(June!T37="",July!S37,June!T37+July!S37))</f>
        <v/>
      </c>
      <c r="U37" s="5"/>
      <c r="V37" s="44">
        <f t="shared" si="5"/>
        <v>0</v>
      </c>
      <c r="W37" s="44" t="str">
        <f ca="1">IF(B37="","",IF(June!W37="",July!V37,June!W37+July!V37))</f>
        <v/>
      </c>
      <c r="X37" s="5"/>
      <c r="Y37" s="5"/>
      <c r="Z37" s="5"/>
      <c r="AA37" s="5"/>
      <c r="AB37" s="18" t="e">
        <f t="shared" si="6"/>
        <v>#DIV/0!</v>
      </c>
    </row>
    <row r="38" spans="2:28" ht="15.75" customHeight="1">
      <c r="B38" s="121" t="str">
        <f ca="1">IF(June!B38="","",June!B38)</f>
        <v/>
      </c>
      <c r="C38" s="122" t="str">
        <f ca="1">IF(June!C38="","",June!C38)</f>
        <v/>
      </c>
      <c r="D38" s="115" t="str">
        <f ca="1">IF(B38="","",June!D38)</f>
        <v/>
      </c>
      <c r="E38" s="115" t="str">
        <f ca="1">IF(June!B38="","",June!E38)</f>
        <v/>
      </c>
      <c r="F38" s="5"/>
      <c r="G38" s="115" t="str">
        <f ca="1">IF(B38="","",June!G38)</f>
        <v/>
      </c>
      <c r="H38" s="34" t="str">
        <f t="shared" si="8"/>
        <v/>
      </c>
      <c r="I38" s="126"/>
      <c r="J38" s="44">
        <f t="shared" si="1"/>
        <v>0</v>
      </c>
      <c r="K38" s="44" t="str">
        <f ca="1">IF(B38="","",IF(June!K38="",July!J38,June!K38+July!J38))</f>
        <v/>
      </c>
      <c r="L38" s="5"/>
      <c r="M38" s="44">
        <f t="shared" si="2"/>
        <v>0</v>
      </c>
      <c r="N38" s="44" t="str">
        <f ca="1">IF(B38="","",IF(June!N38="",July!M38,June!N38+July!M38))</f>
        <v/>
      </c>
      <c r="O38" s="5"/>
      <c r="P38" s="44">
        <f t="shared" si="3"/>
        <v>0</v>
      </c>
      <c r="Q38" s="44" t="str">
        <f ca="1">IF(B38="","",IF(June!Q38="",July!P38,June!Q38+July!P38))</f>
        <v/>
      </c>
      <c r="R38" s="5"/>
      <c r="S38" s="44">
        <f t="shared" si="4"/>
        <v>0</v>
      </c>
      <c r="T38" s="44" t="str">
        <f ca="1">IF(B38="","",IF(June!T38="",July!S38,June!T38+July!S38))</f>
        <v/>
      </c>
      <c r="U38" s="5"/>
      <c r="V38" s="44">
        <f t="shared" si="5"/>
        <v>0</v>
      </c>
      <c r="W38" s="44" t="str">
        <f ca="1">IF(B38="","",IF(June!W38="",July!V38,June!W38+July!V38))</f>
        <v/>
      </c>
      <c r="X38" s="5"/>
      <c r="Y38" s="5"/>
      <c r="Z38" s="5"/>
      <c r="AA38" s="5"/>
      <c r="AB38" s="18" t="e">
        <f t="shared" si="6"/>
        <v>#DIV/0!</v>
      </c>
    </row>
    <row r="39" spans="2:28" ht="15.75" customHeight="1">
      <c r="B39" s="121" t="str">
        <f ca="1">IF(June!B39="","",June!B39)</f>
        <v/>
      </c>
      <c r="C39" s="122" t="str">
        <f ca="1">IF(June!C39="","",June!C39)</f>
        <v/>
      </c>
      <c r="D39" s="115" t="str">
        <f ca="1">IF(B39="","",June!D39)</f>
        <v/>
      </c>
      <c r="E39" s="115" t="str">
        <f ca="1">IF(June!B39="","",June!E39)</f>
        <v/>
      </c>
      <c r="F39" s="5"/>
      <c r="G39" s="115" t="str">
        <f ca="1">IF(B39="","",June!G39)</f>
        <v/>
      </c>
      <c r="H39" s="34" t="str">
        <f t="shared" si="8"/>
        <v/>
      </c>
      <c r="I39" s="126"/>
      <c r="J39" s="44">
        <f t="shared" si="1"/>
        <v>0</v>
      </c>
      <c r="K39" s="44" t="str">
        <f ca="1">IF(B39="","",IF(June!K39="",July!J39,June!K39+July!J39))</f>
        <v/>
      </c>
      <c r="L39" s="5"/>
      <c r="M39" s="44">
        <f t="shared" si="2"/>
        <v>0</v>
      </c>
      <c r="N39" s="44" t="str">
        <f ca="1">IF(B39="","",IF(June!N39="",July!M39,June!N39+July!M39))</f>
        <v/>
      </c>
      <c r="O39" s="5"/>
      <c r="P39" s="44">
        <f t="shared" si="3"/>
        <v>0</v>
      </c>
      <c r="Q39" s="44" t="str">
        <f ca="1">IF(B39="","",IF(June!Q39="",July!P39,June!Q39+July!P39))</f>
        <v/>
      </c>
      <c r="R39" s="5"/>
      <c r="S39" s="44">
        <f t="shared" si="4"/>
        <v>0</v>
      </c>
      <c r="T39" s="44" t="str">
        <f ca="1">IF(B39="","",IF(June!T39="",July!S39,June!T39+July!S39))</f>
        <v/>
      </c>
      <c r="U39" s="5"/>
      <c r="V39" s="44">
        <f t="shared" si="5"/>
        <v>0</v>
      </c>
      <c r="W39" s="44" t="str">
        <f ca="1">IF(B39="","",IF(June!W39="",July!V39,June!W39+July!V39))</f>
        <v/>
      </c>
      <c r="X39" s="5"/>
      <c r="Y39" s="5"/>
      <c r="Z39" s="5"/>
      <c r="AA39" s="5"/>
      <c r="AB39" s="18" t="e">
        <f t="shared" si="6"/>
        <v>#DIV/0!</v>
      </c>
    </row>
    <row r="40" spans="2:28" ht="15.75" customHeight="1">
      <c r="B40" s="121" t="str">
        <f ca="1">IF(June!B40="","",June!B40)</f>
        <v/>
      </c>
      <c r="C40" s="122" t="str">
        <f ca="1">IF(June!C40="","",June!C40)</f>
        <v/>
      </c>
      <c r="D40" s="115" t="str">
        <f ca="1">IF(B40="","",June!D40)</f>
        <v/>
      </c>
      <c r="E40" s="115" t="str">
        <f ca="1">IF(June!B40="","",June!E40)</f>
        <v/>
      </c>
      <c r="F40" s="5"/>
      <c r="G40" s="115" t="str">
        <f ca="1">IF(B40="","",June!G40)</f>
        <v/>
      </c>
      <c r="H40" s="34" t="str">
        <f t="shared" si="8"/>
        <v/>
      </c>
      <c r="I40" s="126"/>
      <c r="J40" s="44">
        <f t="shared" si="1"/>
        <v>0</v>
      </c>
      <c r="K40" s="44" t="str">
        <f ca="1">IF(B40="","",IF(June!K40="",July!J40,June!K40+July!J40))</f>
        <v/>
      </c>
      <c r="L40" s="5"/>
      <c r="M40" s="44">
        <f t="shared" si="2"/>
        <v>0</v>
      </c>
      <c r="N40" s="44" t="str">
        <f ca="1">IF(B40="","",IF(June!N40="",July!M40,June!N40+July!M40))</f>
        <v/>
      </c>
      <c r="O40" s="5"/>
      <c r="P40" s="44">
        <f t="shared" si="3"/>
        <v>0</v>
      </c>
      <c r="Q40" s="44" t="str">
        <f ca="1">IF(B40="","",IF(June!Q40="",July!P40,June!Q40+July!P40))</f>
        <v/>
      </c>
      <c r="R40" s="5"/>
      <c r="S40" s="44">
        <f t="shared" si="4"/>
        <v>0</v>
      </c>
      <c r="T40" s="44" t="str">
        <f ca="1">IF(B40="","",IF(June!T40="",July!S40,June!T40+July!S40))</f>
        <v/>
      </c>
      <c r="U40" s="5"/>
      <c r="V40" s="44">
        <f t="shared" si="5"/>
        <v>0</v>
      </c>
      <c r="W40" s="44" t="str">
        <f ca="1">IF(B40="","",IF(June!W40="",July!V40,June!W40+July!V40))</f>
        <v/>
      </c>
      <c r="X40" s="5"/>
      <c r="Y40" s="5"/>
      <c r="Z40" s="5"/>
      <c r="AA40" s="5"/>
      <c r="AB40" s="18" t="e">
        <f t="shared" si="6"/>
        <v>#DIV/0!</v>
      </c>
    </row>
    <row r="41" spans="2:28" ht="15.75" customHeight="1">
      <c r="B41" s="121" t="str">
        <f ca="1">IF(June!B41="","",June!B41)</f>
        <v/>
      </c>
      <c r="C41" s="122" t="str">
        <f ca="1">IF(June!C41="","",June!C41)</f>
        <v/>
      </c>
      <c r="D41" s="115" t="str">
        <f ca="1">IF(B41="","",June!D41)</f>
        <v/>
      </c>
      <c r="E41" s="115" t="str">
        <f ca="1">IF(June!B41="","",June!E41)</f>
        <v/>
      </c>
      <c r="F41" s="5"/>
      <c r="G41" s="115" t="str">
        <f ca="1">IF(B41="","",June!G41)</f>
        <v/>
      </c>
      <c r="H41" s="34" t="str">
        <f t="shared" si="8"/>
        <v/>
      </c>
      <c r="I41" s="126"/>
      <c r="J41" s="44">
        <f t="shared" si="1"/>
        <v>0</v>
      </c>
      <c r="K41" s="44" t="str">
        <f ca="1">IF(B41="","",IF(June!K41="",July!J41,June!K41+July!J41))</f>
        <v/>
      </c>
      <c r="L41" s="5"/>
      <c r="M41" s="44">
        <f t="shared" si="2"/>
        <v>0</v>
      </c>
      <c r="N41" s="44" t="str">
        <f ca="1">IF(B41="","",IF(June!N41="",July!M41,June!N41+July!M41))</f>
        <v/>
      </c>
      <c r="O41" s="5"/>
      <c r="P41" s="44">
        <f t="shared" si="3"/>
        <v>0</v>
      </c>
      <c r="Q41" s="44" t="str">
        <f ca="1">IF(B41="","",IF(June!Q41="",July!P41,June!Q41+July!P41))</f>
        <v/>
      </c>
      <c r="R41" s="5"/>
      <c r="S41" s="44">
        <f t="shared" si="4"/>
        <v>0</v>
      </c>
      <c r="T41" s="44" t="str">
        <f ca="1">IF(B41="","",IF(June!T41="",July!S41,June!T41+July!S41))</f>
        <v/>
      </c>
      <c r="U41" s="5"/>
      <c r="V41" s="44">
        <f t="shared" si="5"/>
        <v>0</v>
      </c>
      <c r="W41" s="44" t="str">
        <f ca="1">IF(B41="","",IF(June!W41="",July!V41,June!W41+July!V41))</f>
        <v/>
      </c>
      <c r="X41" s="5"/>
      <c r="Y41" s="5"/>
      <c r="Z41" s="5"/>
      <c r="AA41" s="5"/>
      <c r="AB41" s="18" t="e">
        <f t="shared" si="6"/>
        <v>#DIV/0!</v>
      </c>
    </row>
    <row r="42" spans="2:28" ht="15.75" customHeight="1">
      <c r="B42" s="121" t="str">
        <f ca="1">IF(June!B42="","",June!B42)</f>
        <v/>
      </c>
      <c r="C42" s="122" t="str">
        <f ca="1">IF(June!C42="","",June!C42)</f>
        <v/>
      </c>
      <c r="D42" s="115" t="str">
        <f ca="1">IF(B42="","",June!D42)</f>
        <v/>
      </c>
      <c r="E42" s="115" t="str">
        <f ca="1">IF(June!B42="","",June!E42)</f>
        <v/>
      </c>
      <c r="F42" s="5"/>
      <c r="G42" s="115" t="str">
        <f ca="1">IF(B42="","",June!G42)</f>
        <v/>
      </c>
      <c r="H42" s="34" t="str">
        <f t="shared" si="8"/>
        <v/>
      </c>
      <c r="I42" s="126"/>
      <c r="J42" s="44">
        <f t="shared" si="1"/>
        <v>0</v>
      </c>
      <c r="K42" s="44" t="str">
        <f ca="1">IF(B42="","",IF(June!K42="",July!J42,June!K42+July!J42))</f>
        <v/>
      </c>
      <c r="L42" s="5"/>
      <c r="M42" s="44">
        <f t="shared" si="2"/>
        <v>0</v>
      </c>
      <c r="N42" s="44" t="str">
        <f ca="1">IF(B42="","",IF(June!N42="",July!M42,June!N42+July!M42))</f>
        <v/>
      </c>
      <c r="O42" s="5"/>
      <c r="P42" s="44">
        <f t="shared" si="3"/>
        <v>0</v>
      </c>
      <c r="Q42" s="44" t="str">
        <f ca="1">IF(B42="","",IF(June!Q42="",July!P42,June!Q42+July!P42))</f>
        <v/>
      </c>
      <c r="R42" s="5"/>
      <c r="S42" s="44">
        <f t="shared" si="4"/>
        <v>0</v>
      </c>
      <c r="T42" s="44" t="str">
        <f ca="1">IF(B42="","",IF(June!T42="",July!S42,June!T42+July!S42))</f>
        <v/>
      </c>
      <c r="U42" s="5"/>
      <c r="V42" s="44">
        <f t="shared" si="5"/>
        <v>0</v>
      </c>
      <c r="W42" s="44" t="str">
        <f ca="1">IF(B42="","",IF(June!W42="",July!V42,June!W42+July!V42))</f>
        <v/>
      </c>
      <c r="X42" s="5"/>
      <c r="Y42" s="5"/>
      <c r="Z42" s="5"/>
      <c r="AA42" s="5"/>
      <c r="AB42" s="18" t="e">
        <f t="shared" si="6"/>
        <v>#DIV/0!</v>
      </c>
    </row>
    <row r="43" spans="2:28" ht="15.75" customHeight="1">
      <c r="B43" s="121" t="str">
        <f ca="1">IF(June!B43="","",June!B43)</f>
        <v/>
      </c>
      <c r="C43" s="122" t="str">
        <f ca="1">IF(June!C43="","",June!C43)</f>
        <v/>
      </c>
      <c r="D43" s="115" t="str">
        <f ca="1">IF(B43="","",June!D43)</f>
        <v/>
      </c>
      <c r="E43" s="115" t="str">
        <f ca="1">IF(June!B43="","",June!E43)</f>
        <v/>
      </c>
      <c r="F43" s="5"/>
      <c r="G43" s="115" t="str">
        <f ca="1">IF(B43="","",June!G43)</f>
        <v/>
      </c>
      <c r="H43" s="34" t="str">
        <f t="shared" si="8"/>
        <v/>
      </c>
      <c r="I43" s="126"/>
      <c r="J43" s="44">
        <f t="shared" si="1"/>
        <v>0</v>
      </c>
      <c r="K43" s="44" t="str">
        <f ca="1">IF(B43="","",IF(June!K43="",July!J43,June!K43+July!J43))</f>
        <v/>
      </c>
      <c r="L43" s="5"/>
      <c r="M43" s="44">
        <f t="shared" si="2"/>
        <v>0</v>
      </c>
      <c r="N43" s="44" t="str">
        <f ca="1">IF(B43="","",IF(June!N43="",July!M43,June!N43+July!M43))</f>
        <v/>
      </c>
      <c r="O43" s="5"/>
      <c r="P43" s="44">
        <f t="shared" si="3"/>
        <v>0</v>
      </c>
      <c r="Q43" s="44" t="str">
        <f ca="1">IF(B43="","",IF(June!Q43="",July!P43,June!Q43+July!P43))</f>
        <v/>
      </c>
      <c r="R43" s="5"/>
      <c r="S43" s="44">
        <f t="shared" si="4"/>
        <v>0</v>
      </c>
      <c r="T43" s="44" t="str">
        <f ca="1">IF(B43="","",IF(June!T43="",July!S43,June!T43+July!S43))</f>
        <v/>
      </c>
      <c r="U43" s="5"/>
      <c r="V43" s="44">
        <f t="shared" si="5"/>
        <v>0</v>
      </c>
      <c r="W43" s="44" t="str">
        <f ca="1">IF(B43="","",IF(June!W43="",July!V43,June!W43+July!V43))</f>
        <v/>
      </c>
      <c r="X43" s="5"/>
      <c r="Y43" s="5"/>
      <c r="Z43" s="5"/>
      <c r="AA43" s="5"/>
      <c r="AB43" s="18" t="e">
        <f t="shared" si="6"/>
        <v>#DIV/0!</v>
      </c>
    </row>
    <row r="44" spans="2:28" ht="15.75" customHeight="1">
      <c r="B44" s="121" t="str">
        <f ca="1">IF(June!B44="","",June!B44)</f>
        <v/>
      </c>
      <c r="C44" s="122" t="str">
        <f ca="1">IF(June!C44="","",June!C44)</f>
        <v/>
      </c>
      <c r="D44" s="115" t="str">
        <f ca="1">IF(B44="","",June!D44)</f>
        <v/>
      </c>
      <c r="E44" s="115" t="str">
        <f ca="1">IF(June!B44="","",June!E44)</f>
        <v/>
      </c>
      <c r="F44" s="5"/>
      <c r="G44" s="115" t="str">
        <f ca="1">IF(B44="","",June!G44)</f>
        <v/>
      </c>
      <c r="H44" s="34" t="str">
        <f t="shared" si="8"/>
        <v/>
      </c>
      <c r="I44" s="126"/>
      <c r="J44" s="44">
        <f t="shared" si="1"/>
        <v>0</v>
      </c>
      <c r="K44" s="44" t="str">
        <f ca="1">IF(B44="","",IF(June!K44="",July!J44,June!K44+July!J44))</f>
        <v/>
      </c>
      <c r="L44" s="5"/>
      <c r="M44" s="44">
        <f t="shared" si="2"/>
        <v>0</v>
      </c>
      <c r="N44" s="44" t="str">
        <f ca="1">IF(B44="","",IF(June!N44="",July!M44,June!N44+July!M44))</f>
        <v/>
      </c>
      <c r="O44" s="5"/>
      <c r="P44" s="44">
        <f t="shared" si="3"/>
        <v>0</v>
      </c>
      <c r="Q44" s="44" t="str">
        <f ca="1">IF(B44="","",IF(June!Q44="",July!P44,June!Q44+July!P44))</f>
        <v/>
      </c>
      <c r="R44" s="5"/>
      <c r="S44" s="44">
        <f t="shared" si="4"/>
        <v>0</v>
      </c>
      <c r="T44" s="44" t="str">
        <f ca="1">IF(B44="","",IF(June!T44="",July!S44,June!T44+July!S44))</f>
        <v/>
      </c>
      <c r="U44" s="5"/>
      <c r="V44" s="44">
        <f t="shared" si="5"/>
        <v>0</v>
      </c>
      <c r="W44" s="44" t="str">
        <f ca="1">IF(B44="","",IF(June!W44="",July!V44,June!W44+July!V44))</f>
        <v/>
      </c>
      <c r="X44" s="5"/>
      <c r="Y44" s="5"/>
      <c r="Z44" s="5"/>
      <c r="AA44" s="5"/>
      <c r="AB44" s="18" t="e">
        <f t="shared" si="6"/>
        <v>#DIV/0!</v>
      </c>
    </row>
    <row r="45" spans="2:28" ht="15.75" customHeight="1">
      <c r="B45" s="121" t="str">
        <f ca="1">IF(June!B45="","",June!B45)</f>
        <v/>
      </c>
      <c r="C45" s="122" t="str">
        <f ca="1">IF(June!C45="","",June!C45)</f>
        <v/>
      </c>
      <c r="D45" s="115" t="str">
        <f ca="1">IF(B45="","",June!D45)</f>
        <v/>
      </c>
      <c r="E45" s="115" t="str">
        <f ca="1">IF(June!B45="","",June!E45)</f>
        <v/>
      </c>
      <c r="F45" s="5"/>
      <c r="G45" s="115" t="str">
        <f ca="1">IF(B45="","",June!G45)</f>
        <v/>
      </c>
      <c r="H45" s="34" t="str">
        <f t="shared" si="8"/>
        <v/>
      </c>
      <c r="I45" s="126"/>
      <c r="J45" s="44">
        <f t="shared" si="1"/>
        <v>0</v>
      </c>
      <c r="K45" s="44" t="str">
        <f ca="1">IF(B45="","",IF(June!K45="",July!J45,June!K45+July!J45))</f>
        <v/>
      </c>
      <c r="L45" s="5"/>
      <c r="M45" s="44">
        <f t="shared" si="2"/>
        <v>0</v>
      </c>
      <c r="N45" s="44" t="str">
        <f ca="1">IF(B45="","",IF(June!N45="",July!M45,June!N45+July!M45))</f>
        <v/>
      </c>
      <c r="O45" s="5"/>
      <c r="P45" s="44">
        <f t="shared" si="3"/>
        <v>0</v>
      </c>
      <c r="Q45" s="44" t="str">
        <f ca="1">IF(B45="","",IF(June!Q45="",July!P45,June!Q45+July!P45))</f>
        <v/>
      </c>
      <c r="R45" s="5"/>
      <c r="S45" s="44">
        <f t="shared" si="4"/>
        <v>0</v>
      </c>
      <c r="T45" s="44" t="str">
        <f ca="1">IF(B45="","",IF(June!T45="",July!S45,June!T45+July!S45))</f>
        <v/>
      </c>
      <c r="U45" s="5"/>
      <c r="V45" s="44">
        <f t="shared" si="5"/>
        <v>0</v>
      </c>
      <c r="W45" s="44" t="str">
        <f ca="1">IF(B45="","",IF(June!W45="",July!V45,June!W45+July!V45))</f>
        <v/>
      </c>
      <c r="X45" s="5"/>
      <c r="Y45" s="5"/>
      <c r="Z45" s="5"/>
      <c r="AA45" s="5"/>
      <c r="AB45" s="18" t="e">
        <f t="shared" si="6"/>
        <v>#DIV/0!</v>
      </c>
    </row>
    <row r="46" spans="2:28" ht="15.75" customHeight="1">
      <c r="B46" s="121" t="str">
        <f ca="1">IF(June!B46="","",June!B46)</f>
        <v/>
      </c>
      <c r="C46" s="122" t="str">
        <f ca="1">IF(June!C46="","",June!C46)</f>
        <v/>
      </c>
      <c r="D46" s="115" t="str">
        <f ca="1">IF(B46="","",June!D46)</f>
        <v/>
      </c>
      <c r="E46" s="115" t="str">
        <f ca="1">IF(June!B46="","",June!E46)</f>
        <v/>
      </c>
      <c r="F46" s="5"/>
      <c r="G46" s="115" t="str">
        <f ca="1">IF(B46="","",June!G46)</f>
        <v/>
      </c>
      <c r="H46" s="34" t="str">
        <f t="shared" si="8"/>
        <v/>
      </c>
      <c r="I46" s="126"/>
      <c r="J46" s="44">
        <f t="shared" si="1"/>
        <v>0</v>
      </c>
      <c r="K46" s="44" t="str">
        <f ca="1">IF(B46="","",IF(June!K46="",July!J46,June!K46+July!J46))</f>
        <v/>
      </c>
      <c r="L46" s="5"/>
      <c r="M46" s="44">
        <f t="shared" si="2"/>
        <v>0</v>
      </c>
      <c r="N46" s="44" t="str">
        <f ca="1">IF(B46="","",IF(June!N46="",July!M46,June!N46+July!M46))</f>
        <v/>
      </c>
      <c r="O46" s="5"/>
      <c r="P46" s="44">
        <f t="shared" si="3"/>
        <v>0</v>
      </c>
      <c r="Q46" s="44" t="str">
        <f ca="1">IF(B46="","",IF(June!Q46="",July!P46,June!Q46+July!P46))</f>
        <v/>
      </c>
      <c r="R46" s="5"/>
      <c r="S46" s="44">
        <f t="shared" si="4"/>
        <v>0</v>
      </c>
      <c r="T46" s="44" t="str">
        <f ca="1">IF(B46="","",IF(June!T46="",July!S46,June!T46+July!S46))</f>
        <v/>
      </c>
      <c r="U46" s="5"/>
      <c r="V46" s="44">
        <f t="shared" si="5"/>
        <v>0</v>
      </c>
      <c r="W46" s="44" t="str">
        <f ca="1">IF(B46="","",IF(June!W46="",July!V46,June!W46+July!V46))</f>
        <v/>
      </c>
      <c r="X46" s="5"/>
      <c r="Y46" s="5"/>
      <c r="Z46" s="5"/>
      <c r="AA46" s="5"/>
      <c r="AB46" s="18" t="e">
        <f t="shared" si="6"/>
        <v>#DIV/0!</v>
      </c>
    </row>
    <row r="47" spans="2:28" ht="15.75" customHeight="1">
      <c r="B47" s="121" t="str">
        <f ca="1">IF(June!B47="","",June!B47)</f>
        <v/>
      </c>
      <c r="C47" s="122" t="str">
        <f ca="1">IF(June!C47="","",June!C47)</f>
        <v/>
      </c>
      <c r="D47" s="115" t="str">
        <f ca="1">IF(B47="","",June!D47)</f>
        <v/>
      </c>
      <c r="E47" s="115" t="str">
        <f ca="1">IF(June!B47="","",June!E47)</f>
        <v/>
      </c>
      <c r="F47" s="5"/>
      <c r="G47" s="115" t="str">
        <f ca="1">IF(B47="","",June!G47)</f>
        <v/>
      </c>
      <c r="H47" s="34" t="str">
        <f t="shared" si="8"/>
        <v/>
      </c>
      <c r="I47" s="126"/>
      <c r="J47" s="44">
        <f t="shared" si="1"/>
        <v>0</v>
      </c>
      <c r="K47" s="44" t="str">
        <f ca="1">IF(B47="","",IF(June!K47="",July!J47,June!K47+July!J47))</f>
        <v/>
      </c>
      <c r="L47" s="5"/>
      <c r="M47" s="44">
        <f t="shared" si="2"/>
        <v>0</v>
      </c>
      <c r="N47" s="44" t="str">
        <f ca="1">IF(B47="","",IF(June!N47="",July!M47,June!N47+July!M47))</f>
        <v/>
      </c>
      <c r="O47" s="5"/>
      <c r="P47" s="44">
        <f t="shared" si="3"/>
        <v>0</v>
      </c>
      <c r="Q47" s="44" t="str">
        <f ca="1">IF(B47="","",IF(June!Q47="",July!P47,June!Q47+July!P47))</f>
        <v/>
      </c>
      <c r="R47" s="5"/>
      <c r="S47" s="44">
        <f t="shared" si="4"/>
        <v>0</v>
      </c>
      <c r="T47" s="44" t="str">
        <f ca="1">IF(B47="","",IF(June!T47="",July!S47,June!T47+July!S47))</f>
        <v/>
      </c>
      <c r="U47" s="5"/>
      <c r="V47" s="44">
        <f t="shared" si="5"/>
        <v>0</v>
      </c>
      <c r="W47" s="44" t="str">
        <f ca="1">IF(B47="","",IF(June!W47="",July!V47,June!W47+July!V47))</f>
        <v/>
      </c>
      <c r="X47" s="5"/>
      <c r="Y47" s="5"/>
      <c r="Z47" s="5"/>
      <c r="AA47" s="5"/>
      <c r="AB47" s="18" t="e">
        <f t="shared" si="6"/>
        <v>#DIV/0!</v>
      </c>
    </row>
    <row r="48" spans="2:28" ht="15.75" customHeight="1">
      <c r="B48" s="121" t="str">
        <f ca="1">IF(June!B48="","",June!B48)</f>
        <v/>
      </c>
      <c r="C48" s="122" t="str">
        <f ca="1">IF(June!C48="","",June!C48)</f>
        <v/>
      </c>
      <c r="D48" s="115" t="str">
        <f ca="1">IF(B48="","",June!D48)</f>
        <v/>
      </c>
      <c r="E48" s="115" t="str">
        <f ca="1">IF(June!B48="","",June!E48)</f>
        <v/>
      </c>
      <c r="F48" s="5"/>
      <c r="G48" s="115" t="str">
        <f ca="1">IF(B48="","",June!G48)</f>
        <v/>
      </c>
      <c r="H48" s="34" t="str">
        <f t="shared" si="8"/>
        <v/>
      </c>
      <c r="I48" s="126"/>
      <c r="J48" s="44">
        <f t="shared" si="1"/>
        <v>0</v>
      </c>
      <c r="K48" s="44" t="str">
        <f ca="1">IF(B48="","",IF(June!K48="",July!J48,June!K48+July!J48))</f>
        <v/>
      </c>
      <c r="L48" s="5"/>
      <c r="M48" s="44">
        <f t="shared" si="2"/>
        <v>0</v>
      </c>
      <c r="N48" s="44" t="str">
        <f ca="1">IF(B48="","",IF(June!N48="",July!M48,June!N48+July!M48))</f>
        <v/>
      </c>
      <c r="O48" s="5"/>
      <c r="P48" s="44">
        <f t="shared" si="3"/>
        <v>0</v>
      </c>
      <c r="Q48" s="44" t="str">
        <f ca="1">IF(B48="","",IF(June!Q48="",July!P48,June!Q48+July!P48))</f>
        <v/>
      </c>
      <c r="R48" s="5"/>
      <c r="S48" s="44">
        <f t="shared" si="4"/>
        <v>0</v>
      </c>
      <c r="T48" s="44" t="str">
        <f ca="1">IF(B48="","",IF(June!T48="",July!S48,June!T48+July!S48))</f>
        <v/>
      </c>
      <c r="U48" s="5"/>
      <c r="V48" s="44">
        <f t="shared" si="5"/>
        <v>0</v>
      </c>
      <c r="W48" s="44" t="str">
        <f ca="1">IF(B48="","",IF(June!W48="",July!V48,June!W48+July!V48))</f>
        <v/>
      </c>
      <c r="X48" s="5"/>
      <c r="Y48" s="5"/>
      <c r="Z48" s="5"/>
      <c r="AA48" s="5"/>
      <c r="AB48" s="18" t="e">
        <f t="shared" si="6"/>
        <v>#DIV/0!</v>
      </c>
    </row>
    <row r="49" spans="2:28" ht="15.75" customHeight="1">
      <c r="B49" s="121" t="str">
        <f ca="1">IF(June!B49="","",June!B49)</f>
        <v/>
      </c>
      <c r="C49" s="122" t="str">
        <f ca="1">IF(June!C49="","",June!C49)</f>
        <v/>
      </c>
      <c r="D49" s="115" t="str">
        <f ca="1">IF(B49="","",June!D49)</f>
        <v/>
      </c>
      <c r="E49" s="115" t="str">
        <f ca="1">IF(June!B49="","",June!E49)</f>
        <v/>
      </c>
      <c r="F49" s="5"/>
      <c r="G49" s="115" t="str">
        <f ca="1">IF(B49="","",June!G49)</f>
        <v/>
      </c>
      <c r="H49" s="34" t="str">
        <f t="shared" si="8"/>
        <v/>
      </c>
      <c r="I49" s="126"/>
      <c r="J49" s="44">
        <f t="shared" si="1"/>
        <v>0</v>
      </c>
      <c r="K49" s="44" t="str">
        <f ca="1">IF(B49="","",IF(June!K49="",July!J49,June!K49+July!J49))</f>
        <v/>
      </c>
      <c r="L49" s="5"/>
      <c r="M49" s="44">
        <f t="shared" si="2"/>
        <v>0</v>
      </c>
      <c r="N49" s="44" t="str">
        <f ca="1">IF(B49="","",IF(June!N49="",July!M49,June!N49+July!M49))</f>
        <v/>
      </c>
      <c r="O49" s="5"/>
      <c r="P49" s="44">
        <f t="shared" si="3"/>
        <v>0</v>
      </c>
      <c r="Q49" s="44" t="str">
        <f ca="1">IF(B49="","",IF(June!Q49="",July!P49,June!Q49+July!P49))</f>
        <v/>
      </c>
      <c r="R49" s="5"/>
      <c r="S49" s="44">
        <f t="shared" si="4"/>
        <v>0</v>
      </c>
      <c r="T49" s="44" t="str">
        <f ca="1">IF(B49="","",IF(June!T49="",July!S49,June!T49+July!S49))</f>
        <v/>
      </c>
      <c r="U49" s="5"/>
      <c r="V49" s="44">
        <f t="shared" si="5"/>
        <v>0</v>
      </c>
      <c r="W49" s="44" t="str">
        <f ca="1">IF(B49="","",IF(June!W49="",July!V49,June!W49+July!V49))</f>
        <v/>
      </c>
      <c r="X49" s="5"/>
      <c r="Y49" s="5"/>
      <c r="Z49" s="5"/>
      <c r="AA49" s="5"/>
      <c r="AB49" s="18" t="e">
        <f t="shared" si="6"/>
        <v>#DIV/0!</v>
      </c>
    </row>
    <row r="50" spans="2:28" ht="15.75" customHeight="1">
      <c r="B50" s="121" t="str">
        <f ca="1">IF(June!B50="","",June!B50)</f>
        <v/>
      </c>
      <c r="C50" s="122" t="str">
        <f ca="1">IF(June!C50="","",June!C50)</f>
        <v/>
      </c>
      <c r="D50" s="115" t="str">
        <f ca="1">IF(B50="","",June!D50)</f>
        <v/>
      </c>
      <c r="E50" s="115" t="str">
        <f ca="1">IF(June!B50="","",June!E50)</f>
        <v/>
      </c>
      <c r="F50" s="5"/>
      <c r="G50" s="115" t="str">
        <f ca="1">IF(B50="","",June!G50)</f>
        <v/>
      </c>
      <c r="H50" s="34" t="str">
        <f t="shared" si="8"/>
        <v/>
      </c>
      <c r="I50" s="126"/>
      <c r="J50" s="44">
        <f t="shared" si="1"/>
        <v>0</v>
      </c>
      <c r="K50" s="44" t="str">
        <f ca="1">IF(B50="","",IF(June!K50="",July!J50,June!K50+July!J50))</f>
        <v/>
      </c>
      <c r="L50" s="5"/>
      <c r="M50" s="44">
        <f t="shared" si="2"/>
        <v>0</v>
      </c>
      <c r="N50" s="44" t="str">
        <f ca="1">IF(B50="","",IF(June!N50="",July!M50,June!N50+July!M50))</f>
        <v/>
      </c>
      <c r="O50" s="5"/>
      <c r="P50" s="44">
        <f t="shared" si="3"/>
        <v>0</v>
      </c>
      <c r="Q50" s="44" t="str">
        <f ca="1">IF(B50="","",IF(June!Q50="",July!P50,June!Q50+July!P50))</f>
        <v/>
      </c>
      <c r="R50" s="5"/>
      <c r="S50" s="44">
        <f t="shared" si="4"/>
        <v>0</v>
      </c>
      <c r="T50" s="44" t="str">
        <f ca="1">IF(B50="","",IF(June!T50="",July!S50,June!T50+July!S50))</f>
        <v/>
      </c>
      <c r="U50" s="5"/>
      <c r="V50" s="44">
        <f t="shared" si="5"/>
        <v>0</v>
      </c>
      <c r="W50" s="44" t="str">
        <f ca="1">IF(B50="","",IF(June!W50="",July!V50,June!W50+July!V50))</f>
        <v/>
      </c>
      <c r="X50" s="5"/>
      <c r="Y50" s="5"/>
      <c r="Z50" s="5"/>
      <c r="AA50" s="5"/>
      <c r="AB50" s="18" t="e">
        <f t="shared" si="6"/>
        <v>#DIV/0!</v>
      </c>
    </row>
    <row r="51" spans="2:28" ht="15.75" customHeight="1">
      <c r="B51" s="121" t="str">
        <f ca="1">IF(June!B51="","",June!B51)</f>
        <v/>
      </c>
      <c r="C51" s="122" t="str">
        <f ca="1">IF(June!C51="","",June!C51)</f>
        <v/>
      </c>
      <c r="D51" s="115" t="str">
        <f ca="1">IF(B51="","",June!D51)</f>
        <v/>
      </c>
      <c r="E51" s="115" t="str">
        <f ca="1">IF(June!B51="","",June!E51)</f>
        <v/>
      </c>
      <c r="F51" s="5"/>
      <c r="G51" s="115" t="str">
        <f ca="1">IF(B51="","",June!G51)</f>
        <v/>
      </c>
      <c r="H51" s="34" t="str">
        <f t="shared" si="8"/>
        <v/>
      </c>
      <c r="I51" s="126"/>
      <c r="J51" s="44">
        <f t="shared" si="1"/>
        <v>0</v>
      </c>
      <c r="K51" s="44" t="str">
        <f ca="1">IF(B51="","",IF(June!K51="",July!J51,June!K51+July!J51))</f>
        <v/>
      </c>
      <c r="L51" s="5"/>
      <c r="M51" s="44">
        <f t="shared" si="2"/>
        <v>0</v>
      </c>
      <c r="N51" s="44" t="str">
        <f ca="1">IF(B51="","",IF(June!N51="",July!M51,June!N51+July!M51))</f>
        <v/>
      </c>
      <c r="O51" s="5"/>
      <c r="P51" s="44">
        <f t="shared" si="3"/>
        <v>0</v>
      </c>
      <c r="Q51" s="44" t="str">
        <f ca="1">IF(B51="","",IF(June!Q51="",July!P51,June!Q51+July!P51))</f>
        <v/>
      </c>
      <c r="R51" s="5"/>
      <c r="S51" s="44">
        <f t="shared" si="4"/>
        <v>0</v>
      </c>
      <c r="T51" s="44" t="str">
        <f ca="1">IF(B51="","",IF(June!T51="",July!S51,June!T51+July!S51))</f>
        <v/>
      </c>
      <c r="U51" s="5"/>
      <c r="V51" s="44">
        <f t="shared" si="5"/>
        <v>0</v>
      </c>
      <c r="W51" s="44" t="str">
        <f ca="1">IF(B51="","",IF(June!W51="",July!V51,June!W51+July!V51))</f>
        <v/>
      </c>
      <c r="X51" s="5"/>
      <c r="Y51" s="5"/>
      <c r="Z51" s="5"/>
      <c r="AA51" s="5"/>
      <c r="AB51" s="18" t="e">
        <f t="shared" si="6"/>
        <v>#DIV/0!</v>
      </c>
    </row>
    <row r="52" spans="2:28" ht="15.75" customHeight="1">
      <c r="B52" s="121" t="str">
        <f ca="1">IF(June!B52="","",June!B52)</f>
        <v/>
      </c>
      <c r="C52" s="122" t="str">
        <f ca="1">IF(June!C52="","",June!C52)</f>
        <v/>
      </c>
      <c r="D52" s="115" t="str">
        <f ca="1">IF(B52="","",June!D52)</f>
        <v/>
      </c>
      <c r="E52" s="115" t="str">
        <f ca="1">IF(June!B52="","",June!E52)</f>
        <v/>
      </c>
      <c r="F52" s="5"/>
      <c r="G52" s="115" t="str">
        <f ca="1">IF(B52="","",June!G52)</f>
        <v/>
      </c>
      <c r="H52" s="34" t="str">
        <f t="shared" si="8"/>
        <v/>
      </c>
      <c r="I52" s="126"/>
      <c r="J52" s="44">
        <f t="shared" si="1"/>
        <v>0</v>
      </c>
      <c r="K52" s="44" t="str">
        <f ca="1">IF(B52="","",IF(June!K52="",July!J52,June!K52+July!J52))</f>
        <v/>
      </c>
      <c r="L52" s="5"/>
      <c r="M52" s="44">
        <f t="shared" si="2"/>
        <v>0</v>
      </c>
      <c r="N52" s="44" t="str">
        <f ca="1">IF(B52="","",IF(June!N52="",July!M52,June!N52+July!M52))</f>
        <v/>
      </c>
      <c r="O52" s="5"/>
      <c r="P52" s="44">
        <f t="shared" si="3"/>
        <v>0</v>
      </c>
      <c r="Q52" s="44" t="str">
        <f ca="1">IF(B52="","",IF(June!Q52="",July!P52,June!Q52+July!P52))</f>
        <v/>
      </c>
      <c r="R52" s="5"/>
      <c r="S52" s="44">
        <f t="shared" si="4"/>
        <v>0</v>
      </c>
      <c r="T52" s="44" t="str">
        <f ca="1">IF(B52="","",IF(June!T52="",July!S52,June!T52+July!S52))</f>
        <v/>
      </c>
      <c r="U52" s="5"/>
      <c r="V52" s="44">
        <f t="shared" si="5"/>
        <v>0</v>
      </c>
      <c r="W52" s="44" t="str">
        <f ca="1">IF(B52="","",IF(June!W52="",July!V52,June!W52+July!V52))</f>
        <v/>
      </c>
      <c r="X52" s="5"/>
      <c r="Y52" s="5"/>
      <c r="Z52" s="5"/>
      <c r="AA52" s="5"/>
      <c r="AB52" s="18" t="e">
        <f t="shared" si="6"/>
        <v>#DIV/0!</v>
      </c>
    </row>
    <row r="53" spans="2:28" ht="15.75" customHeight="1">
      <c r="B53" s="121" t="str">
        <f ca="1">IF(June!B53="","",June!B53)</f>
        <v/>
      </c>
      <c r="C53" s="122" t="str">
        <f ca="1">IF(June!C53="","",June!C53)</f>
        <v/>
      </c>
      <c r="D53" s="115" t="str">
        <f ca="1">IF(B53="","",June!D53)</f>
        <v/>
      </c>
      <c r="E53" s="115" t="str">
        <f ca="1">IF(June!B53="","",June!E53)</f>
        <v/>
      </c>
      <c r="F53" s="5"/>
      <c r="G53" s="115" t="str">
        <f ca="1">IF(B53="","",June!G53)</f>
        <v/>
      </c>
      <c r="H53" s="34" t="str">
        <f t="shared" si="8"/>
        <v/>
      </c>
      <c r="I53" s="126"/>
      <c r="J53" s="44">
        <f t="shared" si="1"/>
        <v>0</v>
      </c>
      <c r="K53" s="44" t="str">
        <f ca="1">IF(B53="","",IF(June!K53="",July!J53,June!K53+July!J53))</f>
        <v/>
      </c>
      <c r="L53" s="5"/>
      <c r="M53" s="44">
        <f t="shared" si="2"/>
        <v>0</v>
      </c>
      <c r="N53" s="44" t="str">
        <f ca="1">IF(B53="","",IF(June!N53="",July!M53,June!N53+July!M53))</f>
        <v/>
      </c>
      <c r="O53" s="5"/>
      <c r="P53" s="44">
        <f t="shared" si="3"/>
        <v>0</v>
      </c>
      <c r="Q53" s="44" t="str">
        <f ca="1">IF(B53="","",IF(June!Q53="",July!P53,June!Q53+July!P53))</f>
        <v/>
      </c>
      <c r="R53" s="5"/>
      <c r="S53" s="44">
        <f t="shared" si="4"/>
        <v>0</v>
      </c>
      <c r="T53" s="44" t="str">
        <f ca="1">IF(B53="","",IF(June!T53="",July!S53,June!T53+July!S53))</f>
        <v/>
      </c>
      <c r="U53" s="5"/>
      <c r="V53" s="44">
        <f t="shared" si="5"/>
        <v>0</v>
      </c>
      <c r="W53" s="44" t="str">
        <f ca="1">IF(B53="","",IF(June!W53="",July!V53,June!W53+July!V53))</f>
        <v/>
      </c>
      <c r="X53" s="5"/>
      <c r="Y53" s="5"/>
      <c r="Z53" s="5"/>
      <c r="AA53" s="5"/>
      <c r="AB53" s="18" t="e">
        <f t="shared" si="6"/>
        <v>#DIV/0!</v>
      </c>
    </row>
    <row r="54" spans="2:28" ht="15.75" customHeight="1">
      <c r="B54" s="121" t="str">
        <f ca="1">IF(June!B54="","",June!B54)</f>
        <v/>
      </c>
      <c r="C54" s="122" t="str">
        <f ca="1">IF(June!C54="","",June!C54)</f>
        <v/>
      </c>
      <c r="D54" s="115" t="str">
        <f ca="1">IF(B54="","",June!D54)</f>
        <v/>
      </c>
      <c r="E54" s="115" t="str">
        <f ca="1">IF(June!B54="","",June!E54)</f>
        <v/>
      </c>
      <c r="F54" s="5"/>
      <c r="G54" s="115" t="str">
        <f ca="1">IF(B54="","",June!G54)</f>
        <v/>
      </c>
      <c r="H54" s="34" t="str">
        <f t="shared" si="8"/>
        <v/>
      </c>
      <c r="I54" s="126"/>
      <c r="J54" s="44">
        <f t="shared" si="1"/>
        <v>0</v>
      </c>
      <c r="K54" s="44" t="str">
        <f ca="1">IF(B54="","",IF(June!K54="",July!J54,June!K54+July!J54))</f>
        <v/>
      </c>
      <c r="L54" s="5"/>
      <c r="M54" s="44">
        <f t="shared" si="2"/>
        <v>0</v>
      </c>
      <c r="N54" s="44" t="str">
        <f ca="1">IF(B54="","",IF(June!N54="",July!M54,June!N54+July!M54))</f>
        <v/>
      </c>
      <c r="O54" s="5"/>
      <c r="P54" s="44">
        <f t="shared" si="3"/>
        <v>0</v>
      </c>
      <c r="Q54" s="44" t="str">
        <f ca="1">IF(B54="","",IF(June!Q54="",July!P54,June!Q54+July!P54))</f>
        <v/>
      </c>
      <c r="R54" s="5"/>
      <c r="S54" s="44">
        <f t="shared" si="4"/>
        <v>0</v>
      </c>
      <c r="T54" s="44" t="str">
        <f ca="1">IF(B54="","",IF(June!T54="",July!S54,June!T54+July!S54))</f>
        <v/>
      </c>
      <c r="U54" s="5"/>
      <c r="V54" s="44">
        <f t="shared" si="5"/>
        <v>0</v>
      </c>
      <c r="W54" s="44" t="str">
        <f ca="1">IF(B54="","",IF(June!W54="",July!V54,June!W54+July!V54))</f>
        <v/>
      </c>
      <c r="X54" s="5"/>
      <c r="Y54" s="5"/>
      <c r="Z54" s="5"/>
      <c r="AA54" s="5"/>
      <c r="AB54" s="18" t="e">
        <f t="shared" si="6"/>
        <v>#DIV/0!</v>
      </c>
    </row>
    <row r="55" spans="2:28" ht="15.75" customHeight="1">
      <c r="B55" s="121" t="str">
        <f ca="1">IF(June!B55="","",June!B55)</f>
        <v/>
      </c>
      <c r="C55" s="122" t="str">
        <f ca="1">IF(June!C55="","",June!C55)</f>
        <v/>
      </c>
      <c r="D55" s="115" t="str">
        <f ca="1">IF(B55="","",June!D55)</f>
        <v/>
      </c>
      <c r="E55" s="115" t="str">
        <f ca="1">IF(June!B55="","",June!E55)</f>
        <v/>
      </c>
      <c r="F55" s="5"/>
      <c r="G55" s="115" t="str">
        <f ca="1">IF(B55="","",June!G55)</f>
        <v/>
      </c>
      <c r="H55" s="34" t="str">
        <f t="shared" si="8"/>
        <v/>
      </c>
      <c r="I55" s="126"/>
      <c r="J55" s="44">
        <f t="shared" si="1"/>
        <v>0</v>
      </c>
      <c r="K55" s="44" t="str">
        <f ca="1">IF(B55="","",IF(June!K55="",July!J55,June!K55+July!J55))</f>
        <v/>
      </c>
      <c r="L55" s="5"/>
      <c r="M55" s="44">
        <f t="shared" si="2"/>
        <v>0</v>
      </c>
      <c r="N55" s="44" t="str">
        <f ca="1">IF(B55="","",IF(June!N55="",July!M55,June!N55+July!M55))</f>
        <v/>
      </c>
      <c r="O55" s="5"/>
      <c r="P55" s="44">
        <f t="shared" si="3"/>
        <v>0</v>
      </c>
      <c r="Q55" s="44" t="str">
        <f ca="1">IF(B55="","",IF(June!Q55="",July!P55,June!Q55+July!P55))</f>
        <v/>
      </c>
      <c r="R55" s="5"/>
      <c r="S55" s="44">
        <f t="shared" si="4"/>
        <v>0</v>
      </c>
      <c r="T55" s="44" t="str">
        <f ca="1">IF(B55="","",IF(June!T55="",July!S55,June!T55+July!S55))</f>
        <v/>
      </c>
      <c r="U55" s="5"/>
      <c r="V55" s="44">
        <f t="shared" si="5"/>
        <v>0</v>
      </c>
      <c r="W55" s="44" t="str">
        <f ca="1">IF(B55="","",IF(June!W55="",July!V55,June!W55+July!V55))</f>
        <v/>
      </c>
      <c r="X55" s="5"/>
      <c r="Y55" s="5"/>
      <c r="Z55" s="5"/>
      <c r="AA55" s="5"/>
      <c r="AB55" s="18" t="e">
        <f t="shared" si="6"/>
        <v>#DIV/0!</v>
      </c>
    </row>
    <row r="56" spans="2:28" ht="15.75" customHeight="1">
      <c r="B56" s="121" t="str">
        <f ca="1">IF(June!B56="","",June!B56)</f>
        <v/>
      </c>
      <c r="C56" s="122" t="str">
        <f ca="1">IF(June!C56="","",June!C56)</f>
        <v/>
      </c>
      <c r="D56" s="115" t="str">
        <f ca="1">IF(B56="","",June!D56)</f>
        <v/>
      </c>
      <c r="E56" s="115" t="str">
        <f ca="1">IF(June!B56="","",June!E56)</f>
        <v/>
      </c>
      <c r="F56" s="5"/>
      <c r="G56" s="115" t="str">
        <f ca="1">IF(B56="","",June!G56)</f>
        <v/>
      </c>
      <c r="H56" s="34" t="str">
        <f t="shared" si="8"/>
        <v/>
      </c>
      <c r="I56" s="126"/>
      <c r="J56" s="44">
        <f t="shared" si="1"/>
        <v>0</v>
      </c>
      <c r="K56" s="44" t="str">
        <f ca="1">IF(B56="","",IF(June!K56="",July!J56,June!K56+July!J56))</f>
        <v/>
      </c>
      <c r="L56" s="5"/>
      <c r="M56" s="44">
        <f t="shared" si="2"/>
        <v>0</v>
      </c>
      <c r="N56" s="44" t="str">
        <f ca="1">IF(B56="","",IF(June!N56="",July!M56,June!N56+July!M56))</f>
        <v/>
      </c>
      <c r="O56" s="5"/>
      <c r="P56" s="44">
        <f t="shared" si="3"/>
        <v>0</v>
      </c>
      <c r="Q56" s="44" t="str">
        <f ca="1">IF(B56="","",IF(June!Q56="",July!P56,June!Q56+July!P56))</f>
        <v/>
      </c>
      <c r="R56" s="5"/>
      <c r="S56" s="44">
        <f t="shared" si="4"/>
        <v>0</v>
      </c>
      <c r="T56" s="44" t="str">
        <f ca="1">IF(B56="","",IF(June!T56="",July!S56,June!T56+July!S56))</f>
        <v/>
      </c>
      <c r="U56" s="5"/>
      <c r="V56" s="44">
        <f t="shared" si="5"/>
        <v>0</v>
      </c>
      <c r="W56" s="44" t="str">
        <f ca="1">IF(B56="","",IF(June!W56="",July!V56,June!W56+July!V56))</f>
        <v/>
      </c>
      <c r="X56" s="5"/>
      <c r="Y56" s="5"/>
      <c r="Z56" s="5"/>
      <c r="AA56" s="5"/>
      <c r="AB56" s="18" t="e">
        <f t="shared" si="6"/>
        <v>#DIV/0!</v>
      </c>
    </row>
    <row r="57" spans="2:28" ht="15.75" customHeight="1">
      <c r="B57" s="121" t="str">
        <f ca="1">IF(June!B57="","",June!B57)</f>
        <v/>
      </c>
      <c r="C57" s="122" t="str">
        <f ca="1">IF(June!C57="","",June!C57)</f>
        <v/>
      </c>
      <c r="D57" s="115" t="str">
        <f ca="1">IF(B57="","",June!D57)</f>
        <v/>
      </c>
      <c r="E57" s="115" t="str">
        <f ca="1">IF(June!B57="","",June!E57)</f>
        <v/>
      </c>
      <c r="F57" s="5"/>
      <c r="G57" s="115" t="str">
        <f ca="1">IF(B57="","",June!G57)</f>
        <v/>
      </c>
      <c r="H57" s="34" t="str">
        <f t="shared" si="8"/>
        <v/>
      </c>
      <c r="I57" s="126"/>
      <c r="J57" s="44">
        <f t="shared" si="1"/>
        <v>0</v>
      </c>
      <c r="K57" s="44" t="str">
        <f ca="1">IF(B57="","",IF(June!K57="",July!J57,June!K57+July!J57))</f>
        <v/>
      </c>
      <c r="L57" s="5"/>
      <c r="M57" s="44">
        <f t="shared" si="2"/>
        <v>0</v>
      </c>
      <c r="N57" s="44" t="str">
        <f ca="1">IF(B57="","",IF(June!N57="",July!M57,June!N57+July!M57))</f>
        <v/>
      </c>
      <c r="O57" s="5"/>
      <c r="P57" s="44">
        <f t="shared" si="3"/>
        <v>0</v>
      </c>
      <c r="Q57" s="44" t="str">
        <f ca="1">IF(B57="","",IF(June!Q57="",July!P57,June!Q57+July!P57))</f>
        <v/>
      </c>
      <c r="R57" s="5"/>
      <c r="S57" s="44">
        <f t="shared" si="4"/>
        <v>0</v>
      </c>
      <c r="T57" s="44" t="str">
        <f ca="1">IF(B57="","",IF(June!T57="",July!S57,June!T57+July!S57))</f>
        <v/>
      </c>
      <c r="U57" s="5"/>
      <c r="V57" s="44">
        <f t="shared" si="5"/>
        <v>0</v>
      </c>
      <c r="W57" s="44" t="str">
        <f ca="1">IF(B57="","",IF(June!W57="",July!V57,June!W57+July!V57))</f>
        <v/>
      </c>
      <c r="X57" s="5"/>
      <c r="Y57" s="5"/>
      <c r="Z57" s="5"/>
      <c r="AA57" s="5"/>
      <c r="AB57" s="18" t="e">
        <f t="shared" si="6"/>
        <v>#DIV/0!</v>
      </c>
    </row>
    <row r="58" spans="2:28" ht="15.75" customHeight="1">
      <c r="B58" s="121" t="str">
        <f ca="1">IF(June!B58="","",June!B58)</f>
        <v/>
      </c>
      <c r="C58" s="122" t="str">
        <f ca="1">IF(June!C58="","",June!C58)</f>
        <v/>
      </c>
      <c r="D58" s="115" t="str">
        <f ca="1">IF(B58="","",June!D58)</f>
        <v/>
      </c>
      <c r="E58" s="115" t="str">
        <f ca="1">IF(June!B58="","",June!E58)</f>
        <v/>
      </c>
      <c r="F58" s="5"/>
      <c r="G58" s="115" t="str">
        <f ca="1">IF(B58="","",June!G58)</f>
        <v/>
      </c>
      <c r="H58" s="34" t="str">
        <f t="shared" si="8"/>
        <v/>
      </c>
      <c r="I58" s="126"/>
      <c r="J58" s="44">
        <f t="shared" si="1"/>
        <v>0</v>
      </c>
      <c r="K58" s="44" t="str">
        <f ca="1">IF(B58="","",IF(June!K58="",July!J58,June!K58+July!J58))</f>
        <v/>
      </c>
      <c r="L58" s="5"/>
      <c r="M58" s="44">
        <f t="shared" si="2"/>
        <v>0</v>
      </c>
      <c r="N58" s="44" t="str">
        <f ca="1">IF(B58="","",IF(June!N58="",July!M58,June!N58+July!M58))</f>
        <v/>
      </c>
      <c r="O58" s="5"/>
      <c r="P58" s="44">
        <f t="shared" si="3"/>
        <v>0</v>
      </c>
      <c r="Q58" s="44" t="str">
        <f ca="1">IF(B58="","",IF(June!Q58="",July!P58,June!Q58+July!P58))</f>
        <v/>
      </c>
      <c r="R58" s="5"/>
      <c r="S58" s="44">
        <f t="shared" si="4"/>
        <v>0</v>
      </c>
      <c r="T58" s="44" t="str">
        <f ca="1">IF(B58="","",IF(June!T58="",July!S58,June!T58+July!S58))</f>
        <v/>
      </c>
      <c r="U58" s="5"/>
      <c r="V58" s="44">
        <f t="shared" si="5"/>
        <v>0</v>
      </c>
      <c r="W58" s="44" t="str">
        <f ca="1">IF(B58="","",IF(June!W58="",July!V58,June!W58+July!V58))</f>
        <v/>
      </c>
      <c r="X58" s="5"/>
      <c r="Y58" s="5"/>
      <c r="Z58" s="5"/>
      <c r="AA58" s="5"/>
      <c r="AB58" s="18" t="e">
        <f t="shared" si="6"/>
        <v>#DIV/0!</v>
      </c>
    </row>
    <row r="59" spans="2:28" ht="15.75" customHeight="1">
      <c r="B59" s="121" t="str">
        <f ca="1">IF(June!B59="","",June!B59)</f>
        <v/>
      </c>
      <c r="C59" s="122" t="str">
        <f ca="1">IF(June!C59="","",June!C59)</f>
        <v/>
      </c>
      <c r="D59" s="115" t="str">
        <f ca="1">IF(B59="","",June!D59)</f>
        <v/>
      </c>
      <c r="E59" s="115" t="str">
        <f ca="1">IF(June!B59="","",June!E59)</f>
        <v/>
      </c>
      <c r="F59" s="5"/>
      <c r="G59" s="115" t="str">
        <f ca="1">IF(B59="","",June!G59)</f>
        <v/>
      </c>
      <c r="H59" s="34" t="str">
        <f t="shared" si="8"/>
        <v/>
      </c>
      <c r="I59" s="126"/>
      <c r="J59" s="44">
        <f t="shared" si="1"/>
        <v>0</v>
      </c>
      <c r="K59" s="44" t="str">
        <f ca="1">IF(B59="","",IF(June!K59="",July!J59,June!K59+July!J59))</f>
        <v/>
      </c>
      <c r="L59" s="5"/>
      <c r="M59" s="44">
        <f t="shared" si="2"/>
        <v>0</v>
      </c>
      <c r="N59" s="44" t="str">
        <f ca="1">IF(B59="","",IF(June!N59="",July!M59,June!N59+July!M59))</f>
        <v/>
      </c>
      <c r="O59" s="5"/>
      <c r="P59" s="44">
        <f t="shared" si="3"/>
        <v>0</v>
      </c>
      <c r="Q59" s="44" t="str">
        <f ca="1">IF(B59="","",IF(June!Q59="",July!P59,June!Q59+July!P59))</f>
        <v/>
      </c>
      <c r="R59" s="5"/>
      <c r="S59" s="44">
        <f t="shared" si="4"/>
        <v>0</v>
      </c>
      <c r="T59" s="44" t="str">
        <f ca="1">IF(B59="","",IF(June!T59="",July!S59,June!T59+July!S59))</f>
        <v/>
      </c>
      <c r="U59" s="5"/>
      <c r="V59" s="44">
        <f t="shared" si="5"/>
        <v>0</v>
      </c>
      <c r="W59" s="44" t="str">
        <f ca="1">IF(B59="","",IF(June!W59="",July!V59,June!W59+July!V59))</f>
        <v/>
      </c>
      <c r="X59" s="5"/>
      <c r="Y59" s="5"/>
      <c r="Z59" s="5"/>
      <c r="AA59" s="5"/>
      <c r="AB59" s="18" t="e">
        <f t="shared" si="6"/>
        <v>#DIV/0!</v>
      </c>
    </row>
    <row r="60" spans="2:28" ht="15.75" customHeight="1">
      <c r="B60" s="121" t="str">
        <f ca="1">IF(June!B60="","",June!B60)</f>
        <v/>
      </c>
      <c r="C60" s="122" t="str">
        <f ca="1">IF(June!C60="","",June!C60)</f>
        <v/>
      </c>
      <c r="D60" s="115" t="str">
        <f ca="1">IF(B60="","",June!D60)</f>
        <v/>
      </c>
      <c r="E60" s="115" t="str">
        <f ca="1">IF(June!B60="","",June!E60)</f>
        <v/>
      </c>
      <c r="F60" s="5"/>
      <c r="G60" s="115" t="str">
        <f ca="1">IF(B60="","",June!G60)</f>
        <v/>
      </c>
      <c r="H60" s="34" t="str">
        <f t="shared" si="8"/>
        <v/>
      </c>
      <c r="I60" s="126"/>
      <c r="J60" s="44">
        <f t="shared" si="1"/>
        <v>0</v>
      </c>
      <c r="K60" s="44" t="str">
        <f ca="1">IF(B60="","",IF(June!K60="",July!J60,June!K60+July!J60))</f>
        <v/>
      </c>
      <c r="L60" s="5"/>
      <c r="M60" s="44">
        <f t="shared" si="2"/>
        <v>0</v>
      </c>
      <c r="N60" s="44" t="str">
        <f ca="1">IF(B60="","",IF(June!N60="",July!M60,June!N60+July!M60))</f>
        <v/>
      </c>
      <c r="O60" s="5"/>
      <c r="P60" s="44">
        <f t="shared" si="3"/>
        <v>0</v>
      </c>
      <c r="Q60" s="44" t="str">
        <f ca="1">IF(B60="","",IF(June!Q60="",July!P60,June!Q60+July!P60))</f>
        <v/>
      </c>
      <c r="R60" s="5"/>
      <c r="S60" s="44">
        <f t="shared" si="4"/>
        <v>0</v>
      </c>
      <c r="T60" s="44" t="str">
        <f ca="1">IF(B60="","",IF(June!T60="",July!S60,June!T60+July!S60))</f>
        <v/>
      </c>
      <c r="U60" s="5"/>
      <c r="V60" s="44">
        <f t="shared" si="5"/>
        <v>0</v>
      </c>
      <c r="W60" s="44" t="str">
        <f ca="1">IF(B60="","",IF(June!W60="",July!V60,June!W60+July!V60))</f>
        <v/>
      </c>
      <c r="X60" s="5"/>
      <c r="Y60" s="5"/>
      <c r="Z60" s="5"/>
      <c r="AA60" s="5"/>
      <c r="AB60" s="18" t="e">
        <f t="shared" si="6"/>
        <v>#DIV/0!</v>
      </c>
    </row>
    <row r="61" spans="2:28" ht="15.75" customHeight="1">
      <c r="B61" s="121" t="str">
        <f ca="1">IF(June!B61="","",June!B61)</f>
        <v/>
      </c>
      <c r="C61" s="122" t="str">
        <f ca="1">IF(June!C61="","",June!C61)</f>
        <v/>
      </c>
      <c r="D61" s="115" t="str">
        <f ca="1">IF(B61="","",June!D61)</f>
        <v/>
      </c>
      <c r="E61" s="115" t="str">
        <f ca="1">IF(June!B61="","",June!E61)</f>
        <v/>
      </c>
      <c r="F61" s="5"/>
      <c r="G61" s="115" t="str">
        <f ca="1">IF(B61="","",June!G61)</f>
        <v/>
      </c>
      <c r="H61" s="34" t="str">
        <f t="shared" si="8"/>
        <v/>
      </c>
      <c r="I61" s="126"/>
      <c r="J61" s="44">
        <f t="shared" si="1"/>
        <v>0</v>
      </c>
      <c r="K61" s="44" t="str">
        <f ca="1">IF(B61="","",IF(June!K61="",July!J61,June!K61+July!J61))</f>
        <v/>
      </c>
      <c r="L61" s="5"/>
      <c r="M61" s="44">
        <f t="shared" si="2"/>
        <v>0</v>
      </c>
      <c r="N61" s="44" t="str">
        <f ca="1">IF(B61="","",IF(June!N61="",July!M61,June!N61+July!M61))</f>
        <v/>
      </c>
      <c r="O61" s="5"/>
      <c r="P61" s="44">
        <f t="shared" si="3"/>
        <v>0</v>
      </c>
      <c r="Q61" s="44" t="str">
        <f ca="1">IF(B61="","",IF(June!Q61="",July!P61,June!Q61+July!P61))</f>
        <v/>
      </c>
      <c r="R61" s="5"/>
      <c r="S61" s="44">
        <f t="shared" si="4"/>
        <v>0</v>
      </c>
      <c r="T61" s="44" t="str">
        <f ca="1">IF(B61="","",IF(June!T61="",July!S61,June!T61+July!S61))</f>
        <v/>
      </c>
      <c r="U61" s="5"/>
      <c r="V61" s="44">
        <f t="shared" si="5"/>
        <v>0</v>
      </c>
      <c r="W61" s="44" t="str">
        <f ca="1">IF(B61="","",IF(June!W61="",July!V61,June!W61+July!V61))</f>
        <v/>
      </c>
      <c r="X61" s="5"/>
      <c r="Y61" s="5"/>
      <c r="Z61" s="5"/>
      <c r="AA61" s="5"/>
      <c r="AB61" s="18" t="e">
        <f t="shared" si="6"/>
        <v>#DIV/0!</v>
      </c>
    </row>
    <row r="62" spans="2:28" ht="15.75" customHeight="1">
      <c r="B62" s="121" t="str">
        <f ca="1">IF(June!B62="","",June!B62)</f>
        <v/>
      </c>
      <c r="C62" s="122" t="str">
        <f ca="1">IF(June!C62="","",June!C62)</f>
        <v/>
      </c>
      <c r="D62" s="115" t="str">
        <f ca="1">IF(B62="","",June!D62)</f>
        <v/>
      </c>
      <c r="E62" s="115" t="str">
        <f ca="1">IF(June!B62="","",June!E62)</f>
        <v/>
      </c>
      <c r="F62" s="5"/>
      <c r="G62" s="115" t="str">
        <f ca="1">IF(B62="","",June!G62)</f>
        <v/>
      </c>
      <c r="H62" s="34" t="str">
        <f t="shared" si="8"/>
        <v/>
      </c>
      <c r="I62" s="126"/>
      <c r="J62" s="44">
        <f t="shared" si="1"/>
        <v>0</v>
      </c>
      <c r="K62" s="44" t="str">
        <f ca="1">IF(B62="","",IF(June!K62="",July!J62,June!K62+July!J62))</f>
        <v/>
      </c>
      <c r="L62" s="5"/>
      <c r="M62" s="44">
        <f t="shared" si="2"/>
        <v>0</v>
      </c>
      <c r="N62" s="44" t="str">
        <f ca="1">IF(B62="","",IF(June!N62="",July!M62,June!N62+July!M62))</f>
        <v/>
      </c>
      <c r="O62" s="5"/>
      <c r="P62" s="44">
        <f t="shared" si="3"/>
        <v>0</v>
      </c>
      <c r="Q62" s="44" t="str">
        <f ca="1">IF(B62="","",IF(June!Q62="",July!P62,June!Q62+July!P62))</f>
        <v/>
      </c>
      <c r="R62" s="5"/>
      <c r="S62" s="44">
        <f t="shared" si="4"/>
        <v>0</v>
      </c>
      <c r="T62" s="44" t="str">
        <f ca="1">IF(B62="","",IF(June!T62="",July!S62,June!T62+July!S62))</f>
        <v/>
      </c>
      <c r="U62" s="5"/>
      <c r="V62" s="44">
        <f t="shared" si="5"/>
        <v>0</v>
      </c>
      <c r="W62" s="44" t="str">
        <f ca="1">IF(B62="","",IF(June!W62="",July!V62,June!W62+July!V62))</f>
        <v/>
      </c>
      <c r="X62" s="5"/>
      <c r="Y62" s="5"/>
      <c r="Z62" s="5"/>
      <c r="AA62" s="5"/>
      <c r="AB62" s="18" t="e">
        <f t="shared" si="6"/>
        <v>#DIV/0!</v>
      </c>
    </row>
    <row r="63" spans="2:28" ht="15.75" customHeight="1">
      <c r="B63" s="121" t="str">
        <f ca="1">IF(June!B63="","",June!B63)</f>
        <v/>
      </c>
      <c r="C63" s="122" t="str">
        <f ca="1">IF(June!C63="","",June!C63)</f>
        <v/>
      </c>
      <c r="D63" s="115" t="str">
        <f ca="1">IF(B63="","",June!D63)</f>
        <v/>
      </c>
      <c r="E63" s="115" t="str">
        <f ca="1">IF(June!B63="","",June!E63)</f>
        <v/>
      </c>
      <c r="F63" s="5"/>
      <c r="G63" s="115" t="str">
        <f ca="1">IF(B63="","",June!G63)</f>
        <v/>
      </c>
      <c r="H63" s="34" t="str">
        <f t="shared" si="8"/>
        <v/>
      </c>
      <c r="I63" s="126"/>
      <c r="J63" s="44">
        <f t="shared" si="1"/>
        <v>0</v>
      </c>
      <c r="K63" s="44" t="str">
        <f ca="1">IF(B63="","",IF(June!K63="",July!J63,June!K63+July!J63))</f>
        <v/>
      </c>
      <c r="L63" s="5"/>
      <c r="M63" s="44">
        <f t="shared" si="2"/>
        <v>0</v>
      </c>
      <c r="N63" s="44" t="str">
        <f ca="1">IF(B63="","",IF(June!N63="",July!M63,June!N63+July!M63))</f>
        <v/>
      </c>
      <c r="O63" s="5"/>
      <c r="P63" s="44">
        <f t="shared" si="3"/>
        <v>0</v>
      </c>
      <c r="Q63" s="44" t="str">
        <f ca="1">IF(B63="","",IF(June!Q63="",July!P63,June!Q63+July!P63))</f>
        <v/>
      </c>
      <c r="R63" s="5"/>
      <c r="S63" s="44">
        <f t="shared" si="4"/>
        <v>0</v>
      </c>
      <c r="T63" s="44" t="str">
        <f ca="1">IF(B63="","",IF(June!T63="",July!S63,June!T63+July!S63))</f>
        <v/>
      </c>
      <c r="U63" s="5"/>
      <c r="V63" s="44">
        <f t="shared" si="5"/>
        <v>0</v>
      </c>
      <c r="W63" s="44" t="str">
        <f ca="1">IF(B63="","",IF(June!W63="",July!V63,June!W63+July!V63))</f>
        <v/>
      </c>
      <c r="X63" s="5"/>
      <c r="Y63" s="5"/>
      <c r="Z63" s="5"/>
      <c r="AA63" s="5"/>
      <c r="AB63" s="18" t="e">
        <f t="shared" si="6"/>
        <v>#DIV/0!</v>
      </c>
    </row>
    <row r="64" spans="2:28" ht="15.75" customHeight="1">
      <c r="B64" s="121" t="str">
        <f ca="1">IF(June!B64="","",June!B64)</f>
        <v/>
      </c>
      <c r="C64" s="122" t="str">
        <f ca="1">IF(June!C64="","",June!C64)</f>
        <v/>
      </c>
      <c r="D64" s="115" t="str">
        <f ca="1">IF(B64="","",June!D64)</f>
        <v/>
      </c>
      <c r="E64" s="115" t="str">
        <f ca="1">IF(June!B64="","",June!E64)</f>
        <v/>
      </c>
      <c r="F64" s="5"/>
      <c r="G64" s="115" t="str">
        <f ca="1">IF(B64="","",June!G64)</f>
        <v/>
      </c>
      <c r="H64" s="34" t="str">
        <f t="shared" si="8"/>
        <v/>
      </c>
      <c r="I64" s="126"/>
      <c r="J64" s="44">
        <f t="shared" si="1"/>
        <v>0</v>
      </c>
      <c r="K64" s="44" t="str">
        <f ca="1">IF(B64="","",IF(June!K64="",July!J64,June!K64+July!J64))</f>
        <v/>
      </c>
      <c r="L64" s="5"/>
      <c r="M64" s="44">
        <f t="shared" si="2"/>
        <v>0</v>
      </c>
      <c r="N64" s="44" t="str">
        <f ca="1">IF(B64="","",IF(June!N64="",July!M64,June!N64+July!M64))</f>
        <v/>
      </c>
      <c r="O64" s="5"/>
      <c r="P64" s="44">
        <f t="shared" si="3"/>
        <v>0</v>
      </c>
      <c r="Q64" s="44" t="str">
        <f ca="1">IF(B64="","",IF(June!Q64="",July!P64,June!Q64+July!P64))</f>
        <v/>
      </c>
      <c r="R64" s="5"/>
      <c r="S64" s="44">
        <f t="shared" si="4"/>
        <v>0</v>
      </c>
      <c r="T64" s="44" t="str">
        <f ca="1">IF(B64="","",IF(June!T64="",July!S64,June!T64+July!S64))</f>
        <v/>
      </c>
      <c r="U64" s="5"/>
      <c r="V64" s="44">
        <f t="shared" si="5"/>
        <v>0</v>
      </c>
      <c r="W64" s="44" t="str">
        <f ca="1">IF(B64="","",IF(June!W64="",July!V64,June!W64+July!V64))</f>
        <v/>
      </c>
      <c r="X64" s="5"/>
      <c r="Y64" s="5"/>
      <c r="Z64" s="5"/>
      <c r="AA64" s="5"/>
      <c r="AB64" s="18" t="e">
        <f t="shared" si="6"/>
        <v>#DIV/0!</v>
      </c>
    </row>
    <row r="65" spans="2:28" ht="15.75" customHeight="1">
      <c r="B65" s="121" t="str">
        <f ca="1">IF(June!B65="","",June!B65)</f>
        <v/>
      </c>
      <c r="C65" s="122" t="str">
        <f ca="1">IF(June!C65="","",June!C65)</f>
        <v/>
      </c>
      <c r="D65" s="115" t="str">
        <f ca="1">IF(B65="","",June!D65)</f>
        <v/>
      </c>
      <c r="E65" s="115" t="str">
        <f ca="1">IF(June!B65="","",June!E65)</f>
        <v/>
      </c>
      <c r="F65" s="5"/>
      <c r="G65" s="115" t="str">
        <f ca="1">IF(B65="","",June!G65)</f>
        <v/>
      </c>
      <c r="H65" s="34" t="str">
        <f t="shared" si="8"/>
        <v/>
      </c>
      <c r="I65" s="126"/>
      <c r="J65" s="44">
        <f t="shared" si="1"/>
        <v>0</v>
      </c>
      <c r="K65" s="44" t="str">
        <f ca="1">IF(B65="","",IF(June!K65="",July!J65,June!K65+July!J65))</f>
        <v/>
      </c>
      <c r="L65" s="5"/>
      <c r="M65" s="44">
        <f t="shared" si="2"/>
        <v>0</v>
      </c>
      <c r="N65" s="44" t="str">
        <f ca="1">IF(B65="","",IF(June!N65="",July!M65,June!N65+July!M65))</f>
        <v/>
      </c>
      <c r="O65" s="5"/>
      <c r="P65" s="44">
        <f t="shared" si="3"/>
        <v>0</v>
      </c>
      <c r="Q65" s="44" t="str">
        <f ca="1">IF(B65="","",IF(June!Q65="",July!P65,June!Q65+July!P65))</f>
        <v/>
      </c>
      <c r="R65" s="5"/>
      <c r="S65" s="44">
        <f t="shared" si="4"/>
        <v>0</v>
      </c>
      <c r="T65" s="44" t="str">
        <f ca="1">IF(B65="","",IF(June!T65="",July!S65,June!T65+July!S65))</f>
        <v/>
      </c>
      <c r="U65" s="5"/>
      <c r="V65" s="44">
        <f t="shared" si="5"/>
        <v>0</v>
      </c>
      <c r="W65" s="44" t="str">
        <f ca="1">IF(B65="","",IF(June!W65="",July!V65,June!W65+July!V65))</f>
        <v/>
      </c>
      <c r="X65" s="5"/>
      <c r="Y65" s="5"/>
      <c r="Z65" s="5"/>
      <c r="AA65" s="5"/>
      <c r="AB65" s="18" t="e">
        <f t="shared" si="6"/>
        <v>#DIV/0!</v>
      </c>
    </row>
    <row r="66" spans="2:28" ht="15.75" customHeight="1">
      <c r="B66" s="121" t="str">
        <f ca="1">IF(June!B66="","",June!B66)</f>
        <v/>
      </c>
      <c r="C66" s="122" t="str">
        <f ca="1">IF(June!C66="","",June!C66)</f>
        <v/>
      </c>
      <c r="D66" s="115" t="str">
        <f ca="1">IF(B66="","",June!D66)</f>
        <v/>
      </c>
      <c r="E66" s="115" t="str">
        <f ca="1">IF(June!B66="","",June!E66)</f>
        <v/>
      </c>
      <c r="F66" s="5"/>
      <c r="G66" s="115" t="str">
        <f ca="1">IF(B66="","",June!G66)</f>
        <v/>
      </c>
      <c r="H66" s="34" t="str">
        <f t="shared" si="8"/>
        <v/>
      </c>
      <c r="I66" s="126"/>
      <c r="J66" s="44">
        <f t="shared" si="1"/>
        <v>0</v>
      </c>
      <c r="K66" s="44" t="str">
        <f ca="1">IF(B66="","",IF(June!K66="",July!J66,June!K66+July!J66))</f>
        <v/>
      </c>
      <c r="L66" s="5"/>
      <c r="M66" s="44">
        <f t="shared" si="2"/>
        <v>0</v>
      </c>
      <c r="N66" s="44" t="str">
        <f ca="1">IF(B66="","",IF(June!N66="",July!M66,June!N66+July!M66))</f>
        <v/>
      </c>
      <c r="O66" s="5"/>
      <c r="P66" s="44">
        <f t="shared" si="3"/>
        <v>0</v>
      </c>
      <c r="Q66" s="44" t="str">
        <f ca="1">IF(B66="","",IF(June!Q66="",July!P66,June!Q66+July!P66))</f>
        <v/>
      </c>
      <c r="R66" s="5"/>
      <c r="S66" s="44">
        <f t="shared" si="4"/>
        <v>0</v>
      </c>
      <c r="T66" s="44" t="str">
        <f ca="1">IF(B66="","",IF(June!T66="",July!S66,June!T66+July!S66))</f>
        <v/>
      </c>
      <c r="U66" s="5"/>
      <c r="V66" s="44">
        <f t="shared" si="5"/>
        <v>0</v>
      </c>
      <c r="W66" s="44" t="str">
        <f ca="1">IF(B66="","",IF(June!W66="",July!V66,June!W66+July!V66))</f>
        <v/>
      </c>
      <c r="X66" s="5"/>
      <c r="Y66" s="5"/>
      <c r="Z66" s="5"/>
      <c r="AA66" s="5"/>
      <c r="AB66" s="18" t="e">
        <f t="shared" si="6"/>
        <v>#DIV/0!</v>
      </c>
    </row>
    <row r="67" spans="2:28" ht="15.75" customHeight="1">
      <c r="B67" s="121" t="str">
        <f ca="1">IF(June!B67="","",June!B67)</f>
        <v/>
      </c>
      <c r="C67" s="122" t="str">
        <f ca="1">IF(June!C67="","",June!C67)</f>
        <v/>
      </c>
      <c r="D67" s="115" t="str">
        <f ca="1">IF(B67="","",June!D67)</f>
        <v/>
      </c>
      <c r="E67" s="115" t="str">
        <f ca="1">IF(June!B67="","",June!E67)</f>
        <v/>
      </c>
      <c r="F67" s="5"/>
      <c r="G67" s="115" t="str">
        <f ca="1">IF(B67="","",June!G67)</f>
        <v/>
      </c>
      <c r="H67" s="34" t="str">
        <f t="shared" si="8"/>
        <v/>
      </c>
      <c r="I67" s="126"/>
      <c r="J67" s="44">
        <f t="shared" si="1"/>
        <v>0</v>
      </c>
      <c r="K67" s="44" t="str">
        <f ca="1">IF(B67="","",IF(June!K67="",July!J67,June!K67+July!J67))</f>
        <v/>
      </c>
      <c r="L67" s="5"/>
      <c r="M67" s="44">
        <f t="shared" si="2"/>
        <v>0</v>
      </c>
      <c r="N67" s="44" t="str">
        <f ca="1">IF(B67="","",IF(June!N67="",July!M67,June!N67+July!M67))</f>
        <v/>
      </c>
      <c r="O67" s="5"/>
      <c r="P67" s="44">
        <f t="shared" si="3"/>
        <v>0</v>
      </c>
      <c r="Q67" s="44" t="str">
        <f ca="1">IF(B67="","",IF(June!Q67="",July!P67,June!Q67+July!P67))</f>
        <v/>
      </c>
      <c r="R67" s="5"/>
      <c r="S67" s="44">
        <f t="shared" si="4"/>
        <v>0</v>
      </c>
      <c r="T67" s="44" t="str">
        <f ca="1">IF(B67="","",IF(June!T67="",July!S67,June!T67+July!S67))</f>
        <v/>
      </c>
      <c r="U67" s="5"/>
      <c r="V67" s="44">
        <f t="shared" si="5"/>
        <v>0</v>
      </c>
      <c r="W67" s="44" t="str">
        <f ca="1">IF(B67="","",IF(June!W67="",July!V67,June!W67+July!V67))</f>
        <v/>
      </c>
      <c r="X67" s="5"/>
      <c r="Y67" s="5"/>
      <c r="Z67" s="5"/>
      <c r="AA67" s="5"/>
      <c r="AB67" s="18" t="e">
        <f t="shared" si="6"/>
        <v>#DIV/0!</v>
      </c>
    </row>
    <row r="68" spans="2:28" ht="15.75" customHeight="1">
      <c r="B68" s="121" t="str">
        <f ca="1">IF(June!B68="","",June!B68)</f>
        <v/>
      </c>
      <c r="C68" s="122" t="str">
        <f ca="1">IF(June!C68="","",June!C68)</f>
        <v/>
      </c>
      <c r="D68" s="115" t="str">
        <f ca="1">IF(B68="","",June!D68)</f>
        <v/>
      </c>
      <c r="E68" s="115" t="str">
        <f ca="1">IF(June!B68="","",June!E68)</f>
        <v/>
      </c>
      <c r="F68" s="5"/>
      <c r="G68" s="115" t="str">
        <f ca="1">IF(B68="","",June!G68)</f>
        <v/>
      </c>
      <c r="H68" s="34" t="str">
        <f t="shared" si="8"/>
        <v/>
      </c>
      <c r="I68" s="126"/>
      <c r="J68" s="44">
        <f t="shared" si="1"/>
        <v>0</v>
      </c>
      <c r="K68" s="44" t="str">
        <f ca="1">IF(B68="","",IF(June!K68="",July!J68,June!K68+July!J68))</f>
        <v/>
      </c>
      <c r="L68" s="5"/>
      <c r="M68" s="44">
        <f t="shared" si="2"/>
        <v>0</v>
      </c>
      <c r="N68" s="44" t="str">
        <f ca="1">IF(B68="","",IF(June!N68="",July!M68,June!N68+July!M68))</f>
        <v/>
      </c>
      <c r="O68" s="5"/>
      <c r="P68" s="44">
        <f t="shared" si="3"/>
        <v>0</v>
      </c>
      <c r="Q68" s="44" t="str">
        <f ca="1">IF(B68="","",IF(June!Q68="",July!P68,June!Q68+July!P68))</f>
        <v/>
      </c>
      <c r="R68" s="5"/>
      <c r="S68" s="44">
        <f t="shared" si="4"/>
        <v>0</v>
      </c>
      <c r="T68" s="44" t="str">
        <f ca="1">IF(B68="","",IF(June!T68="",July!S68,June!T68+July!S68))</f>
        <v/>
      </c>
      <c r="U68" s="5"/>
      <c r="V68" s="44">
        <f t="shared" si="5"/>
        <v>0</v>
      </c>
      <c r="W68" s="44" t="str">
        <f ca="1">IF(B68="","",IF(June!W68="",July!V68,June!W68+July!V68))</f>
        <v/>
      </c>
      <c r="X68" s="5"/>
      <c r="Y68" s="5"/>
      <c r="Z68" s="5"/>
      <c r="AA68" s="5"/>
      <c r="AB68" s="18" t="e">
        <f t="shared" si="6"/>
        <v>#DIV/0!</v>
      </c>
    </row>
    <row r="69" spans="2:28" ht="15.75" customHeight="1">
      <c r="B69" s="121" t="str">
        <f ca="1">IF(June!B69="","",June!B69)</f>
        <v/>
      </c>
      <c r="C69" s="122" t="str">
        <f ca="1">IF(June!C69="","",June!C69)</f>
        <v/>
      </c>
      <c r="D69" s="115" t="str">
        <f ca="1">IF(B69="","",June!D69)</f>
        <v/>
      </c>
      <c r="E69" s="115" t="str">
        <f ca="1">IF(June!B69="","",June!E69)</f>
        <v/>
      </c>
      <c r="F69" s="5"/>
      <c r="G69" s="115" t="str">
        <f ca="1">IF(B69="","",June!G69)</f>
        <v/>
      </c>
      <c r="H69" s="34" t="str">
        <f t="shared" si="8"/>
        <v/>
      </c>
      <c r="I69" s="126"/>
      <c r="J69" s="44">
        <f t="shared" si="1"/>
        <v>0</v>
      </c>
      <c r="K69" s="44" t="str">
        <f ca="1">IF(B69="","",IF(June!K69="",July!J69,June!K69+July!J69))</f>
        <v/>
      </c>
      <c r="L69" s="5"/>
      <c r="M69" s="44">
        <f t="shared" si="2"/>
        <v>0</v>
      </c>
      <c r="N69" s="44" t="str">
        <f ca="1">IF(B69="","",IF(June!N69="",July!M69,June!N69+July!M69))</f>
        <v/>
      </c>
      <c r="O69" s="5"/>
      <c r="P69" s="44">
        <f t="shared" si="3"/>
        <v>0</v>
      </c>
      <c r="Q69" s="44" t="str">
        <f ca="1">IF(B69="","",IF(June!Q69="",July!P69,June!Q69+July!P69))</f>
        <v/>
      </c>
      <c r="R69" s="5"/>
      <c r="S69" s="44">
        <f t="shared" si="4"/>
        <v>0</v>
      </c>
      <c r="T69" s="44" t="str">
        <f ca="1">IF(B69="","",IF(June!T69="",July!S69,June!T69+July!S69))</f>
        <v/>
      </c>
      <c r="U69" s="5"/>
      <c r="V69" s="44">
        <f t="shared" si="5"/>
        <v>0</v>
      </c>
      <c r="W69" s="44" t="str">
        <f ca="1">IF(B69="","",IF(June!W69="",July!V69,June!W69+July!V69))</f>
        <v/>
      </c>
      <c r="X69" s="5"/>
      <c r="Y69" s="5"/>
      <c r="Z69" s="5"/>
      <c r="AA69" s="5"/>
      <c r="AB69" s="18" t="e">
        <f t="shared" si="6"/>
        <v>#DIV/0!</v>
      </c>
    </row>
    <row r="70" spans="2:28" ht="15.75" customHeight="1">
      <c r="B70" s="121" t="str">
        <f ca="1">IF(June!B70="","",June!B70)</f>
        <v/>
      </c>
      <c r="C70" s="122" t="str">
        <f ca="1">IF(June!C70="","",June!C70)</f>
        <v/>
      </c>
      <c r="D70" s="115" t="str">
        <f ca="1">IF(B70="","",June!D70)</f>
        <v/>
      </c>
      <c r="E70" s="115" t="str">
        <f ca="1">IF(June!B70="","",June!E70)</f>
        <v/>
      </c>
      <c r="F70" s="5"/>
      <c r="G70" s="115" t="str">
        <f ca="1">IF(B70="","",June!G70)</f>
        <v/>
      </c>
      <c r="H70" s="34" t="str">
        <f t="shared" si="8"/>
        <v/>
      </c>
      <c r="I70" s="126"/>
      <c r="J70" s="44">
        <f t="shared" si="1"/>
        <v>0</v>
      </c>
      <c r="K70" s="44" t="str">
        <f ca="1">IF(B70="","",IF(June!K70="",July!J70,June!K70+July!J70))</f>
        <v/>
      </c>
      <c r="L70" s="5"/>
      <c r="M70" s="44">
        <f t="shared" si="2"/>
        <v>0</v>
      </c>
      <c r="N70" s="44" t="str">
        <f ca="1">IF(B70="","",IF(June!N70="",July!M70,June!N70+July!M70))</f>
        <v/>
      </c>
      <c r="O70" s="5"/>
      <c r="P70" s="44">
        <f t="shared" si="3"/>
        <v>0</v>
      </c>
      <c r="Q70" s="44" t="str">
        <f ca="1">IF(B70="","",IF(June!Q70="",July!P70,June!Q70+July!P70))</f>
        <v/>
      </c>
      <c r="R70" s="5"/>
      <c r="S70" s="44">
        <f t="shared" si="4"/>
        <v>0</v>
      </c>
      <c r="T70" s="44" t="str">
        <f ca="1">IF(B70="","",IF(June!T70="",July!S70,June!T70+July!S70))</f>
        <v/>
      </c>
      <c r="U70" s="5"/>
      <c r="V70" s="44">
        <f t="shared" si="5"/>
        <v>0</v>
      </c>
      <c r="W70" s="44" t="str">
        <f ca="1">IF(B70="","",IF(June!W70="",July!V70,June!W70+July!V70))</f>
        <v/>
      </c>
      <c r="X70" s="5"/>
      <c r="Y70" s="5"/>
      <c r="Z70" s="5"/>
      <c r="AA70" s="5"/>
      <c r="AB70" s="18" t="e">
        <f t="shared" si="6"/>
        <v>#DIV/0!</v>
      </c>
    </row>
    <row r="71" spans="2:28" ht="15.75" customHeight="1">
      <c r="B71" s="121" t="str">
        <f ca="1">IF(June!B71="","",June!B71)</f>
        <v/>
      </c>
      <c r="C71" s="122" t="str">
        <f ca="1">IF(June!C71="","",June!C71)</f>
        <v/>
      </c>
      <c r="D71" s="115" t="str">
        <f ca="1">IF(B71="","",June!D71)</f>
        <v/>
      </c>
      <c r="E71" s="115" t="str">
        <f ca="1">IF(June!B71="","",June!E71)</f>
        <v/>
      </c>
      <c r="F71" s="5"/>
      <c r="G71" s="115" t="str">
        <f ca="1">IF(B71="","",June!G71)</f>
        <v/>
      </c>
      <c r="H71" s="34" t="str">
        <f t="shared" si="8"/>
        <v/>
      </c>
      <c r="I71" s="126"/>
      <c r="J71" s="44">
        <f t="shared" si="1"/>
        <v>0</v>
      </c>
      <c r="K71" s="44" t="str">
        <f ca="1">IF(B71="","",IF(June!K71="",July!J71,June!K71+July!J71))</f>
        <v/>
      </c>
      <c r="L71" s="5"/>
      <c r="M71" s="44">
        <f t="shared" si="2"/>
        <v>0</v>
      </c>
      <c r="N71" s="44" t="str">
        <f ca="1">IF(B71="","",IF(June!N71="",July!M71,June!N71+July!M71))</f>
        <v/>
      </c>
      <c r="O71" s="5"/>
      <c r="P71" s="44">
        <f t="shared" si="3"/>
        <v>0</v>
      </c>
      <c r="Q71" s="44" t="str">
        <f ca="1">IF(B71="","",IF(June!Q71="",July!P71,June!Q71+July!P71))</f>
        <v/>
      </c>
      <c r="R71" s="5"/>
      <c r="S71" s="44">
        <f t="shared" si="4"/>
        <v>0</v>
      </c>
      <c r="T71" s="44" t="str">
        <f ca="1">IF(B71="","",IF(June!T71="",July!S71,June!T71+July!S71))</f>
        <v/>
      </c>
      <c r="U71" s="5"/>
      <c r="V71" s="44">
        <f t="shared" si="5"/>
        <v>0</v>
      </c>
      <c r="W71" s="44" t="str">
        <f ca="1">IF(B71="","",IF(June!W71="",July!V71,June!W71+July!V71))</f>
        <v/>
      </c>
      <c r="X71" s="5"/>
      <c r="Y71" s="5"/>
      <c r="Z71" s="5"/>
      <c r="AA71" s="5"/>
      <c r="AB71" s="18" t="e">
        <f t="shared" si="6"/>
        <v>#DIV/0!</v>
      </c>
    </row>
    <row r="72" spans="2:28" ht="15.75" customHeight="1">
      <c r="B72" s="121" t="str">
        <f ca="1">IF(June!B72="","",June!B72)</f>
        <v/>
      </c>
      <c r="C72" s="122" t="str">
        <f ca="1">IF(June!C72="","",June!C72)</f>
        <v/>
      </c>
      <c r="D72" s="115" t="str">
        <f ca="1">IF(B72="","",June!D72)</f>
        <v/>
      </c>
      <c r="E72" s="115" t="str">
        <f ca="1">IF(June!B72="","",June!E72)</f>
        <v/>
      </c>
      <c r="F72" s="5"/>
      <c r="G72" s="115" t="str">
        <f ca="1">IF(B72="","",June!G72)</f>
        <v/>
      </c>
      <c r="H72" s="34" t="str">
        <f t="shared" si="8"/>
        <v/>
      </c>
      <c r="I72" s="126"/>
      <c r="J72" s="44">
        <f t="shared" si="1"/>
        <v>0</v>
      </c>
      <c r="K72" s="44" t="str">
        <f ca="1">IF(B72="","",IF(June!K72="",July!J72,June!K72+July!J72))</f>
        <v/>
      </c>
      <c r="L72" s="5"/>
      <c r="M72" s="44">
        <f t="shared" si="2"/>
        <v>0</v>
      </c>
      <c r="N72" s="44" t="str">
        <f ca="1">IF(B72="","",IF(June!N72="",July!M72,June!N72+July!M72))</f>
        <v/>
      </c>
      <c r="O72" s="5"/>
      <c r="P72" s="44">
        <f t="shared" si="3"/>
        <v>0</v>
      </c>
      <c r="Q72" s="44" t="str">
        <f ca="1">IF(B72="","",IF(June!Q72="",July!P72,June!Q72+July!P72))</f>
        <v/>
      </c>
      <c r="R72" s="5"/>
      <c r="S72" s="44">
        <f t="shared" si="4"/>
        <v>0</v>
      </c>
      <c r="T72" s="44" t="str">
        <f ca="1">IF(B72="","",IF(June!T72="",July!S72,June!T72+July!S72))</f>
        <v/>
      </c>
      <c r="U72" s="5"/>
      <c r="V72" s="44">
        <f t="shared" si="5"/>
        <v>0</v>
      </c>
      <c r="W72" s="44" t="str">
        <f ca="1">IF(B72="","",IF(June!W72="",July!V72,June!W72+July!V72))</f>
        <v/>
      </c>
      <c r="X72" s="5"/>
      <c r="Y72" s="5"/>
      <c r="Z72" s="5"/>
      <c r="AA72" s="5"/>
      <c r="AB72" s="18" t="e">
        <f t="shared" si="6"/>
        <v>#DIV/0!</v>
      </c>
    </row>
    <row r="73" spans="2:28" ht="15.75" customHeight="1">
      <c r="B73" s="121" t="str">
        <f ca="1">IF(June!B73="","",June!B73)</f>
        <v/>
      </c>
      <c r="C73" s="122" t="str">
        <f ca="1">IF(June!C73="","",June!C73)</f>
        <v/>
      </c>
      <c r="D73" s="115" t="str">
        <f ca="1">IF(B73="","",June!D73)</f>
        <v/>
      </c>
      <c r="E73" s="115" t="str">
        <f ca="1">IF(June!B73="","",June!E73)</f>
        <v/>
      </c>
      <c r="F73" s="5"/>
      <c r="G73" s="115" t="str">
        <f ca="1">IF(B73="","",June!G73)</f>
        <v/>
      </c>
      <c r="H73" s="34" t="str">
        <f t="shared" si="8"/>
        <v/>
      </c>
      <c r="I73" s="126"/>
      <c r="J73" s="44">
        <f t="shared" ref="J73:J90" si="9">I73*10</f>
        <v>0</v>
      </c>
      <c r="K73" s="44" t="str">
        <f ca="1">IF(B73="","",IF(June!K73="",July!J73,June!K73+July!J73))</f>
        <v/>
      </c>
      <c r="L73" s="5"/>
      <c r="M73" s="44">
        <f t="shared" ref="M73:M90" si="10">L73/2</f>
        <v>0</v>
      </c>
      <c r="N73" s="44" t="str">
        <f ca="1">IF(B73="","",IF(June!N73="",July!M73,June!N73+July!M73))</f>
        <v/>
      </c>
      <c r="O73" s="5"/>
      <c r="P73" s="44">
        <f t="shared" ref="P73:P90" si="11">O73</f>
        <v>0</v>
      </c>
      <c r="Q73" s="44" t="str">
        <f ca="1">IF(B73="","",IF(June!Q73="",July!P73,June!Q73+July!P73))</f>
        <v/>
      </c>
      <c r="R73" s="5"/>
      <c r="S73" s="44">
        <f t="shared" ref="S73:S90" si="12">R73/500</f>
        <v>0</v>
      </c>
      <c r="T73" s="44" t="str">
        <f ca="1">IF(B73="","",IF(June!T73="",July!S73,June!T73+July!S73))</f>
        <v/>
      </c>
      <c r="U73" s="5"/>
      <c r="V73" s="44">
        <f t="shared" ref="V73:V90" si="13">U73*10</f>
        <v>0</v>
      </c>
      <c r="W73" s="44" t="str">
        <f ca="1">IF(B73="","",IF(June!W73="",July!V73,June!W73+July!V73))</f>
        <v/>
      </c>
      <c r="X73" s="5"/>
      <c r="Y73" s="5"/>
      <c r="Z73" s="5"/>
      <c r="AA73" s="5"/>
      <c r="AB73" s="18" t="e">
        <f t="shared" ref="AB73:AB90" si="14">(R73/F73)/175</f>
        <v>#DIV/0!</v>
      </c>
    </row>
    <row r="74" spans="2:28" ht="15.75" customHeight="1">
      <c r="B74" s="121" t="str">
        <f ca="1">IF(June!B74="","",June!B74)</f>
        <v/>
      </c>
      <c r="C74" s="122" t="str">
        <f ca="1">IF(June!C74="","",June!C74)</f>
        <v/>
      </c>
      <c r="D74" s="115" t="str">
        <f ca="1">IF(B74="","",June!D74)</f>
        <v/>
      </c>
      <c r="E74" s="115" t="str">
        <f ca="1">IF(June!B74="","",June!E74)</f>
        <v/>
      </c>
      <c r="F74" s="5"/>
      <c r="G74" s="115" t="str">
        <f ca="1">IF(B74="","",June!G74)</f>
        <v/>
      </c>
      <c r="H74" s="34" t="str">
        <f t="shared" si="8"/>
        <v/>
      </c>
      <c r="I74" s="126"/>
      <c r="J74" s="44">
        <f t="shared" si="9"/>
        <v>0</v>
      </c>
      <c r="K74" s="44" t="str">
        <f ca="1">IF(B74="","",IF(June!K74="",July!J74,June!K74+July!J74))</f>
        <v/>
      </c>
      <c r="L74" s="5"/>
      <c r="M74" s="44">
        <f t="shared" si="10"/>
        <v>0</v>
      </c>
      <c r="N74" s="44" t="str">
        <f ca="1">IF(B74="","",IF(June!N74="",July!M74,June!N74+July!M74))</f>
        <v/>
      </c>
      <c r="O74" s="5"/>
      <c r="P74" s="44">
        <f t="shared" si="11"/>
        <v>0</v>
      </c>
      <c r="Q74" s="44" t="str">
        <f ca="1">IF(B74="","",IF(June!Q74="",July!P74,June!Q74+July!P74))</f>
        <v/>
      </c>
      <c r="R74" s="5"/>
      <c r="S74" s="44">
        <f t="shared" si="12"/>
        <v>0</v>
      </c>
      <c r="T74" s="44" t="str">
        <f ca="1">IF(B74="","",IF(June!T74="",July!S74,June!T74+July!S74))</f>
        <v/>
      </c>
      <c r="U74" s="5"/>
      <c r="V74" s="44">
        <f t="shared" si="13"/>
        <v>0</v>
      </c>
      <c r="W74" s="44" t="str">
        <f ca="1">IF(B74="","",IF(June!W74="",July!V74,June!W74+July!V74))</f>
        <v/>
      </c>
      <c r="X74" s="5"/>
      <c r="Y74" s="5"/>
      <c r="Z74" s="5"/>
      <c r="AA74" s="5"/>
      <c r="AB74" s="18" t="e">
        <f t="shared" si="14"/>
        <v>#DIV/0!</v>
      </c>
    </row>
    <row r="75" spans="2:28" ht="15.75" customHeight="1">
      <c r="B75" s="121" t="str">
        <f ca="1">IF(June!B75="","",June!B75)</f>
        <v/>
      </c>
      <c r="C75" s="122" t="str">
        <f ca="1">IF(June!C75="","",June!C75)</f>
        <v/>
      </c>
      <c r="D75" s="115" t="str">
        <f ca="1">IF(B75="","",June!D75)</f>
        <v/>
      </c>
      <c r="E75" s="115" t="str">
        <f ca="1">IF(June!B75="","",June!E75)</f>
        <v/>
      </c>
      <c r="F75" s="5"/>
      <c r="G75" s="115" t="str">
        <f ca="1">IF(B75="","",June!G75)</f>
        <v/>
      </c>
      <c r="H75" s="34" t="str">
        <f t="shared" si="8"/>
        <v/>
      </c>
      <c r="I75" s="126"/>
      <c r="J75" s="44">
        <f t="shared" si="9"/>
        <v>0</v>
      </c>
      <c r="K75" s="44" t="str">
        <f ca="1">IF(B75="","",IF(June!K75="",July!J75,June!K75+July!J75))</f>
        <v/>
      </c>
      <c r="L75" s="5"/>
      <c r="M75" s="44">
        <f t="shared" si="10"/>
        <v>0</v>
      </c>
      <c r="N75" s="44" t="str">
        <f ca="1">IF(B75="","",IF(June!N75="",July!M75,June!N75+July!M75))</f>
        <v/>
      </c>
      <c r="O75" s="5"/>
      <c r="P75" s="44">
        <f t="shared" si="11"/>
        <v>0</v>
      </c>
      <c r="Q75" s="44" t="str">
        <f ca="1">IF(B75="","",IF(June!Q75="",July!P75,June!Q75+July!P75))</f>
        <v/>
      </c>
      <c r="R75" s="5"/>
      <c r="S75" s="44">
        <f t="shared" si="12"/>
        <v>0</v>
      </c>
      <c r="T75" s="44" t="str">
        <f ca="1">IF(B75="","",IF(June!T75="",July!S75,June!T75+July!S75))</f>
        <v/>
      </c>
      <c r="U75" s="5"/>
      <c r="V75" s="44">
        <f t="shared" si="13"/>
        <v>0</v>
      </c>
      <c r="W75" s="44" t="str">
        <f ca="1">IF(B75="","",IF(June!W75="",July!V75,June!W75+July!V75))</f>
        <v/>
      </c>
      <c r="X75" s="5"/>
      <c r="Y75" s="5"/>
      <c r="Z75" s="5"/>
      <c r="AA75" s="5"/>
      <c r="AB75" s="18" t="e">
        <f t="shared" si="14"/>
        <v>#DIV/0!</v>
      </c>
    </row>
    <row r="76" spans="2:28" ht="15.75" customHeight="1">
      <c r="B76" s="121" t="str">
        <f ca="1">IF(June!B76="","",June!B76)</f>
        <v/>
      </c>
      <c r="C76" s="122" t="str">
        <f ca="1">IF(June!C76="","",June!C76)</f>
        <v/>
      </c>
      <c r="D76" s="115" t="str">
        <f ca="1">IF(B76="","",June!D76)</f>
        <v/>
      </c>
      <c r="E76" s="115" t="str">
        <f ca="1">IF(June!B76="","",June!E76)</f>
        <v/>
      </c>
      <c r="F76" s="5"/>
      <c r="G76" s="115" t="str">
        <f ca="1">IF(B76="","",June!G76)</f>
        <v/>
      </c>
      <c r="H76" s="34" t="str">
        <f t="shared" si="8"/>
        <v/>
      </c>
      <c r="I76" s="126"/>
      <c r="J76" s="44">
        <f t="shared" si="9"/>
        <v>0</v>
      </c>
      <c r="K76" s="44" t="str">
        <f ca="1">IF(B76="","",IF(June!K76="",July!J76,June!K76+July!J76))</f>
        <v/>
      </c>
      <c r="L76" s="5"/>
      <c r="M76" s="44">
        <f t="shared" si="10"/>
        <v>0</v>
      </c>
      <c r="N76" s="44" t="str">
        <f ca="1">IF(B76="","",IF(June!N76="",July!M76,June!N76+July!M76))</f>
        <v/>
      </c>
      <c r="O76" s="5"/>
      <c r="P76" s="44">
        <f t="shared" si="11"/>
        <v>0</v>
      </c>
      <c r="Q76" s="44" t="str">
        <f ca="1">IF(B76="","",IF(June!Q76="",July!P76,June!Q76+July!P76))</f>
        <v/>
      </c>
      <c r="R76" s="5"/>
      <c r="S76" s="44">
        <f t="shared" si="12"/>
        <v>0</v>
      </c>
      <c r="T76" s="44" t="str">
        <f ca="1">IF(B76="","",IF(June!T76="",July!S76,June!T76+July!S76))</f>
        <v/>
      </c>
      <c r="U76" s="5"/>
      <c r="V76" s="44">
        <f t="shared" si="13"/>
        <v>0</v>
      </c>
      <c r="W76" s="44" t="str">
        <f ca="1">IF(B76="","",IF(June!W76="",July!V76,June!W76+July!V76))</f>
        <v/>
      </c>
      <c r="X76" s="5"/>
      <c r="Y76" s="5"/>
      <c r="Z76" s="5"/>
      <c r="AA76" s="5"/>
      <c r="AB76" s="18" t="e">
        <f t="shared" si="14"/>
        <v>#DIV/0!</v>
      </c>
    </row>
    <row r="77" spans="2:28" ht="15.75" customHeight="1">
      <c r="B77" s="121" t="str">
        <f ca="1">IF(June!B77="","",June!B77)</f>
        <v/>
      </c>
      <c r="C77" s="122" t="str">
        <f ca="1">IF(June!C77="","",June!C77)</f>
        <v/>
      </c>
      <c r="D77" s="115" t="str">
        <f ca="1">IF(B77="","",June!D77)</f>
        <v/>
      </c>
      <c r="E77" s="115" t="str">
        <f ca="1">IF(June!B77="","",June!E77)</f>
        <v/>
      </c>
      <c r="F77" s="5"/>
      <c r="G77" s="115" t="str">
        <f ca="1">IF(B77="","",June!G77)</f>
        <v/>
      </c>
      <c r="H77" s="34" t="str">
        <f t="shared" si="8"/>
        <v/>
      </c>
      <c r="I77" s="126"/>
      <c r="J77" s="44">
        <f t="shared" si="9"/>
        <v>0</v>
      </c>
      <c r="K77" s="44" t="str">
        <f ca="1">IF(B77="","",IF(June!K77="",July!J77,June!K77+July!J77))</f>
        <v/>
      </c>
      <c r="L77" s="5"/>
      <c r="M77" s="44">
        <f t="shared" si="10"/>
        <v>0</v>
      </c>
      <c r="N77" s="44" t="str">
        <f ca="1">IF(B77="","",IF(June!N77="",July!M77,June!N77+July!M77))</f>
        <v/>
      </c>
      <c r="O77" s="5"/>
      <c r="P77" s="44">
        <f t="shared" si="11"/>
        <v>0</v>
      </c>
      <c r="Q77" s="44" t="str">
        <f ca="1">IF(B77="","",IF(June!Q77="",July!P77,June!Q77+July!P77))</f>
        <v/>
      </c>
      <c r="R77" s="5"/>
      <c r="S77" s="44">
        <f t="shared" si="12"/>
        <v>0</v>
      </c>
      <c r="T77" s="44" t="str">
        <f ca="1">IF(B77="","",IF(June!T77="",July!S77,June!T77+July!S77))</f>
        <v/>
      </c>
      <c r="U77" s="5"/>
      <c r="V77" s="44">
        <f t="shared" si="13"/>
        <v>0</v>
      </c>
      <c r="W77" s="44" t="str">
        <f ca="1">IF(B77="","",IF(June!W77="",July!V77,June!W77+July!V77))</f>
        <v/>
      </c>
      <c r="X77" s="5"/>
      <c r="Y77" s="5"/>
      <c r="Z77" s="5"/>
      <c r="AA77" s="5"/>
      <c r="AB77" s="18" t="e">
        <f t="shared" si="14"/>
        <v>#DIV/0!</v>
      </c>
    </row>
    <row r="78" spans="2:28" ht="15.75" customHeight="1">
      <c r="B78" s="121" t="str">
        <f ca="1">IF(June!B78="","",June!B78)</f>
        <v/>
      </c>
      <c r="C78" s="122" t="str">
        <f ca="1">IF(June!C78="","",June!C78)</f>
        <v/>
      </c>
      <c r="D78" s="115" t="str">
        <f ca="1">IF(B78="","",June!D78)</f>
        <v/>
      </c>
      <c r="E78" s="115" t="str">
        <f ca="1">IF(June!B78="","",June!E78)</f>
        <v/>
      </c>
      <c r="F78" s="5"/>
      <c r="G78" s="115" t="str">
        <f ca="1">IF(B78="","",June!G78)</f>
        <v/>
      </c>
      <c r="H78" s="34" t="str">
        <f t="shared" si="8"/>
        <v/>
      </c>
      <c r="I78" s="126"/>
      <c r="J78" s="44">
        <f t="shared" si="9"/>
        <v>0</v>
      </c>
      <c r="K78" s="44" t="str">
        <f ca="1">IF(B78="","",IF(June!K78="",July!J78,June!K78+July!J78))</f>
        <v/>
      </c>
      <c r="L78" s="5"/>
      <c r="M78" s="44">
        <f t="shared" si="10"/>
        <v>0</v>
      </c>
      <c r="N78" s="44" t="str">
        <f ca="1">IF(B78="","",IF(June!N78="",July!M78,June!N78+July!M78))</f>
        <v/>
      </c>
      <c r="O78" s="5"/>
      <c r="P78" s="44">
        <f t="shared" si="11"/>
        <v>0</v>
      </c>
      <c r="Q78" s="44" t="str">
        <f ca="1">IF(B78="","",IF(June!Q78="",July!P78,June!Q78+July!P78))</f>
        <v/>
      </c>
      <c r="R78" s="5"/>
      <c r="S78" s="44">
        <f t="shared" si="12"/>
        <v>0</v>
      </c>
      <c r="T78" s="44" t="str">
        <f ca="1">IF(B78="","",IF(June!T78="",July!S78,June!T78+July!S78))</f>
        <v/>
      </c>
      <c r="U78" s="5"/>
      <c r="V78" s="44">
        <f t="shared" si="13"/>
        <v>0</v>
      </c>
      <c r="W78" s="44" t="str">
        <f ca="1">IF(B78="","",IF(June!W78="",July!V78,June!W78+July!V78))</f>
        <v/>
      </c>
      <c r="X78" s="5"/>
      <c r="Y78" s="5"/>
      <c r="Z78" s="5"/>
      <c r="AA78" s="5"/>
      <c r="AB78" s="18" t="e">
        <f t="shared" si="14"/>
        <v>#DIV/0!</v>
      </c>
    </row>
    <row r="79" spans="2:28" ht="15.75" customHeight="1">
      <c r="B79" s="121" t="str">
        <f ca="1">IF(June!B79="","",June!B79)</f>
        <v/>
      </c>
      <c r="C79" s="122" t="str">
        <f ca="1">IF(June!C79="","",June!C79)</f>
        <v/>
      </c>
      <c r="D79" s="115" t="str">
        <f ca="1">IF(B79="","",June!D79)</f>
        <v/>
      </c>
      <c r="E79" s="115" t="str">
        <f ca="1">IF(June!B79="","",June!E79)</f>
        <v/>
      </c>
      <c r="F79" s="5"/>
      <c r="G79" s="115" t="str">
        <f ca="1">IF(B79="","",June!G79)</f>
        <v/>
      </c>
      <c r="H79" s="34" t="str">
        <f t="shared" si="8"/>
        <v/>
      </c>
      <c r="I79" s="126"/>
      <c r="J79" s="44">
        <f t="shared" si="9"/>
        <v>0</v>
      </c>
      <c r="K79" s="44" t="str">
        <f ca="1">IF(B79="","",IF(June!K79="",July!J79,June!K79+July!J79))</f>
        <v/>
      </c>
      <c r="L79" s="5"/>
      <c r="M79" s="44">
        <f t="shared" si="10"/>
        <v>0</v>
      </c>
      <c r="N79" s="44" t="str">
        <f ca="1">IF(B79="","",IF(June!N79="",July!M79,June!N79+July!M79))</f>
        <v/>
      </c>
      <c r="O79" s="5"/>
      <c r="P79" s="44">
        <f t="shared" si="11"/>
        <v>0</v>
      </c>
      <c r="Q79" s="44" t="str">
        <f ca="1">IF(B79="","",IF(June!Q79="",July!P79,June!Q79+July!P79))</f>
        <v/>
      </c>
      <c r="R79" s="5"/>
      <c r="S79" s="44">
        <f t="shared" si="12"/>
        <v>0</v>
      </c>
      <c r="T79" s="44" t="str">
        <f ca="1">IF(B79="","",IF(June!T79="",July!S79,June!T79+July!S79))</f>
        <v/>
      </c>
      <c r="U79" s="5"/>
      <c r="V79" s="44">
        <f t="shared" si="13"/>
        <v>0</v>
      </c>
      <c r="W79" s="44" t="str">
        <f ca="1">IF(B79="","",IF(June!W79="",July!V79,June!W79+July!V79))</f>
        <v/>
      </c>
      <c r="X79" s="5"/>
      <c r="Y79" s="5"/>
      <c r="Z79" s="5"/>
      <c r="AA79" s="5"/>
      <c r="AB79" s="18" t="e">
        <f t="shared" si="14"/>
        <v>#DIV/0!</v>
      </c>
    </row>
    <row r="80" spans="2:28" ht="15.75" customHeight="1">
      <c r="B80" s="121" t="str">
        <f ca="1">IF(June!B80="","",June!B80)</f>
        <v/>
      </c>
      <c r="C80" s="122" t="str">
        <f ca="1">IF(June!C80="","",June!C80)</f>
        <v/>
      </c>
      <c r="D80" s="115" t="str">
        <f ca="1">IF(B80="","",June!D80)</f>
        <v/>
      </c>
      <c r="E80" s="115" t="str">
        <f ca="1">IF(June!B80="","",June!E80)</f>
        <v/>
      </c>
      <c r="F80" s="5"/>
      <c r="G80" s="115" t="str">
        <f ca="1">IF(B80="","",June!G80)</f>
        <v/>
      </c>
      <c r="H80" s="34" t="str">
        <f t="shared" si="8"/>
        <v/>
      </c>
      <c r="I80" s="126"/>
      <c r="J80" s="44">
        <f t="shared" si="9"/>
        <v>0</v>
      </c>
      <c r="K80" s="44" t="str">
        <f ca="1">IF(B80="","",IF(June!K80="",July!J80,June!K80+July!J80))</f>
        <v/>
      </c>
      <c r="L80" s="5"/>
      <c r="M80" s="44">
        <f t="shared" si="10"/>
        <v>0</v>
      </c>
      <c r="N80" s="44" t="str">
        <f ca="1">IF(B80="","",IF(June!N80="",July!M80,June!N80+July!M80))</f>
        <v/>
      </c>
      <c r="O80" s="5"/>
      <c r="P80" s="44">
        <f t="shared" si="11"/>
        <v>0</v>
      </c>
      <c r="Q80" s="44" t="str">
        <f ca="1">IF(B80="","",IF(June!Q80="",July!P80,June!Q80+July!P80))</f>
        <v/>
      </c>
      <c r="R80" s="5"/>
      <c r="S80" s="44">
        <f t="shared" si="12"/>
        <v>0</v>
      </c>
      <c r="T80" s="44" t="str">
        <f ca="1">IF(B80="","",IF(June!T80="",July!S80,June!T80+July!S80))</f>
        <v/>
      </c>
      <c r="U80" s="5"/>
      <c r="V80" s="44">
        <f t="shared" si="13"/>
        <v>0</v>
      </c>
      <c r="W80" s="44" t="str">
        <f ca="1">IF(B80="","",IF(June!W80="",July!V80,June!W80+July!V80))</f>
        <v/>
      </c>
      <c r="X80" s="5"/>
      <c r="Y80" s="5"/>
      <c r="Z80" s="5"/>
      <c r="AA80" s="5"/>
      <c r="AB80" s="18" t="e">
        <f t="shared" si="14"/>
        <v>#DIV/0!</v>
      </c>
    </row>
    <row r="81" spans="2:28" ht="15.75" customHeight="1">
      <c r="B81" s="121" t="str">
        <f ca="1">IF(June!B81="","",June!B81)</f>
        <v/>
      </c>
      <c r="C81" s="122" t="str">
        <f ca="1">IF(June!C81="","",June!C81)</f>
        <v/>
      </c>
      <c r="D81" s="115" t="str">
        <f ca="1">IF(B81="","",June!D81)</f>
        <v/>
      </c>
      <c r="E81" s="115" t="str">
        <f ca="1">IF(June!B81="","",June!E81)</f>
        <v/>
      </c>
      <c r="F81" s="5"/>
      <c r="G81" s="115" t="str">
        <f ca="1">IF(B81="","",June!G81)</f>
        <v/>
      </c>
      <c r="H81" s="34" t="str">
        <f t="shared" si="8"/>
        <v/>
      </c>
      <c r="I81" s="126"/>
      <c r="J81" s="44">
        <f t="shared" si="9"/>
        <v>0</v>
      </c>
      <c r="K81" s="44" t="str">
        <f ca="1">IF(B81="","",IF(June!K81="",July!J81,June!K81+July!J81))</f>
        <v/>
      </c>
      <c r="L81" s="5"/>
      <c r="M81" s="44">
        <f t="shared" si="10"/>
        <v>0</v>
      </c>
      <c r="N81" s="44" t="str">
        <f ca="1">IF(B81="","",IF(June!N81="",July!M81,June!N81+July!M81))</f>
        <v/>
      </c>
      <c r="O81" s="5"/>
      <c r="P81" s="44">
        <f t="shared" si="11"/>
        <v>0</v>
      </c>
      <c r="Q81" s="44" t="str">
        <f ca="1">IF(B81="","",IF(June!Q81="",July!P81,June!Q81+July!P81))</f>
        <v/>
      </c>
      <c r="R81" s="5"/>
      <c r="S81" s="44">
        <f t="shared" si="12"/>
        <v>0</v>
      </c>
      <c r="T81" s="44" t="str">
        <f ca="1">IF(B81="","",IF(June!T81="",July!S81,June!T81+July!S81))</f>
        <v/>
      </c>
      <c r="U81" s="5"/>
      <c r="V81" s="44">
        <f t="shared" si="13"/>
        <v>0</v>
      </c>
      <c r="W81" s="44" t="str">
        <f ca="1">IF(B81="","",IF(June!W81="",July!V81,June!W81+July!V81))</f>
        <v/>
      </c>
      <c r="X81" s="5"/>
      <c r="Y81" s="5"/>
      <c r="Z81" s="5"/>
      <c r="AA81" s="5"/>
      <c r="AB81" s="18" t="e">
        <f t="shared" si="14"/>
        <v>#DIV/0!</v>
      </c>
    </row>
    <row r="82" spans="2:28" ht="15.75" customHeight="1">
      <c r="B82" s="121" t="str">
        <f ca="1">IF(June!B82="","",June!B82)</f>
        <v/>
      </c>
      <c r="C82" s="122" t="str">
        <f ca="1">IF(June!C82="","",June!C82)</f>
        <v/>
      </c>
      <c r="D82" s="115" t="str">
        <f ca="1">IF(B82="","",June!D82)</f>
        <v/>
      </c>
      <c r="E82" s="115" t="str">
        <f ca="1">IF(June!B82="","",June!E82)</f>
        <v/>
      </c>
      <c r="F82" s="5"/>
      <c r="G82" s="115" t="str">
        <f ca="1">IF(B82="","",June!G82)</f>
        <v/>
      </c>
      <c r="H82" s="34" t="str">
        <f t="shared" si="8"/>
        <v/>
      </c>
      <c r="I82" s="126"/>
      <c r="J82" s="44">
        <f t="shared" si="9"/>
        <v>0</v>
      </c>
      <c r="K82" s="44" t="str">
        <f ca="1">IF(B82="","",IF(June!K82="",July!J82,June!K82+July!J82))</f>
        <v/>
      </c>
      <c r="L82" s="5"/>
      <c r="M82" s="44">
        <f t="shared" si="10"/>
        <v>0</v>
      </c>
      <c r="N82" s="44" t="str">
        <f ca="1">IF(B82="","",IF(June!N82="",July!M82,June!N82+July!M82))</f>
        <v/>
      </c>
      <c r="O82" s="5"/>
      <c r="P82" s="44">
        <f t="shared" si="11"/>
        <v>0</v>
      </c>
      <c r="Q82" s="44" t="str">
        <f ca="1">IF(B82="","",IF(June!Q82="",July!P82,June!Q82+July!P82))</f>
        <v/>
      </c>
      <c r="R82" s="5"/>
      <c r="S82" s="44">
        <f t="shared" si="12"/>
        <v>0</v>
      </c>
      <c r="T82" s="44" t="str">
        <f ca="1">IF(B82="","",IF(June!T82="",July!S82,June!T82+July!S82))</f>
        <v/>
      </c>
      <c r="U82" s="5"/>
      <c r="V82" s="44">
        <f t="shared" si="13"/>
        <v>0</v>
      </c>
      <c r="W82" s="44" t="str">
        <f ca="1">IF(B82="","",IF(June!W82="",July!V82,June!W82+July!V82))</f>
        <v/>
      </c>
      <c r="X82" s="5"/>
      <c r="Y82" s="5"/>
      <c r="Z82" s="5"/>
      <c r="AA82" s="5"/>
      <c r="AB82" s="18" t="e">
        <f t="shared" si="14"/>
        <v>#DIV/0!</v>
      </c>
    </row>
    <row r="83" spans="2:28" ht="15.75" customHeight="1">
      <c r="B83" s="121" t="str">
        <f ca="1">IF(June!B83="","",June!B83)</f>
        <v/>
      </c>
      <c r="C83" s="122" t="str">
        <f ca="1">IF(June!C83="","",June!C83)</f>
        <v/>
      </c>
      <c r="D83" s="115" t="str">
        <f ca="1">IF(B83="","",June!D83)</f>
        <v/>
      </c>
      <c r="E83" s="115" t="str">
        <f ca="1">IF(June!B83="","",June!E83)</f>
        <v/>
      </c>
      <c r="F83" s="5"/>
      <c r="G83" s="115" t="str">
        <f ca="1">IF(B83="","",June!G83)</f>
        <v/>
      </c>
      <c r="H83" s="34" t="str">
        <f t="shared" si="8"/>
        <v/>
      </c>
      <c r="I83" s="126"/>
      <c r="J83" s="44">
        <f t="shared" si="9"/>
        <v>0</v>
      </c>
      <c r="K83" s="44" t="str">
        <f ca="1">IF(B83="","",IF(June!K83="",July!J83,June!K83+July!J83))</f>
        <v/>
      </c>
      <c r="L83" s="5"/>
      <c r="M83" s="44">
        <f t="shared" si="10"/>
        <v>0</v>
      </c>
      <c r="N83" s="44" t="str">
        <f ca="1">IF(B83="","",IF(June!N83="",July!M83,June!N83+July!M83))</f>
        <v/>
      </c>
      <c r="O83" s="5"/>
      <c r="P83" s="44">
        <f t="shared" si="11"/>
        <v>0</v>
      </c>
      <c r="Q83" s="44" t="str">
        <f ca="1">IF(B83="","",IF(June!Q83="",July!P83,June!Q83+July!P83))</f>
        <v/>
      </c>
      <c r="R83" s="5"/>
      <c r="S83" s="44">
        <f t="shared" si="12"/>
        <v>0</v>
      </c>
      <c r="T83" s="44" t="str">
        <f ca="1">IF(B83="","",IF(June!T83="",July!S83,June!T83+July!S83))</f>
        <v/>
      </c>
      <c r="U83" s="5"/>
      <c r="V83" s="44">
        <f t="shared" si="13"/>
        <v>0</v>
      </c>
      <c r="W83" s="44" t="str">
        <f ca="1">IF(B83="","",IF(June!W83="",July!V83,June!W83+July!V83))</f>
        <v/>
      </c>
      <c r="X83" s="5"/>
      <c r="Y83" s="5"/>
      <c r="Z83" s="5"/>
      <c r="AA83" s="5"/>
      <c r="AB83" s="18" t="e">
        <f t="shared" si="14"/>
        <v>#DIV/0!</v>
      </c>
    </row>
    <row r="84" spans="2:28" ht="15.75" customHeight="1">
      <c r="B84" s="121" t="str">
        <f ca="1">IF(June!B84="","",June!B84)</f>
        <v/>
      </c>
      <c r="C84" s="122" t="str">
        <f ca="1">IF(June!C84="","",June!C84)</f>
        <v/>
      </c>
      <c r="D84" s="115" t="str">
        <f ca="1">IF(B84="","",June!D84)</f>
        <v/>
      </c>
      <c r="E84" s="115" t="str">
        <f ca="1">IF(June!B84="","",June!E84)</f>
        <v/>
      </c>
      <c r="F84" s="5"/>
      <c r="G84" s="115" t="str">
        <f ca="1">IF(B84="","",June!G84)</f>
        <v/>
      </c>
      <c r="H84" s="34" t="str">
        <f t="shared" si="8"/>
        <v/>
      </c>
      <c r="I84" s="126"/>
      <c r="J84" s="44">
        <f t="shared" si="9"/>
        <v>0</v>
      </c>
      <c r="K84" s="44" t="str">
        <f ca="1">IF(B84="","",IF(June!K84="",July!J84,June!K84+July!J84))</f>
        <v/>
      </c>
      <c r="L84" s="5"/>
      <c r="M84" s="44">
        <f t="shared" si="10"/>
        <v>0</v>
      </c>
      <c r="N84" s="44" t="str">
        <f ca="1">IF(B84="","",IF(June!N84="",July!M84,June!N84+July!M84))</f>
        <v/>
      </c>
      <c r="O84" s="5"/>
      <c r="P84" s="44">
        <f t="shared" si="11"/>
        <v>0</v>
      </c>
      <c r="Q84" s="44" t="str">
        <f ca="1">IF(B84="","",IF(June!Q84="",July!P84,June!Q84+July!P84))</f>
        <v/>
      </c>
      <c r="R84" s="5"/>
      <c r="S84" s="44">
        <f t="shared" si="12"/>
        <v>0</v>
      </c>
      <c r="T84" s="44" t="str">
        <f ca="1">IF(B84="","",IF(June!T84="",July!S84,June!T84+July!S84))</f>
        <v/>
      </c>
      <c r="U84" s="5"/>
      <c r="V84" s="44">
        <f t="shared" si="13"/>
        <v>0</v>
      </c>
      <c r="W84" s="44" t="str">
        <f ca="1">IF(B84="","",IF(June!W84="",July!V84,June!W84+July!V84))</f>
        <v/>
      </c>
      <c r="X84" s="5"/>
      <c r="Y84" s="5"/>
      <c r="Z84" s="5"/>
      <c r="AA84" s="5"/>
      <c r="AB84" s="18" t="e">
        <f t="shared" si="14"/>
        <v>#DIV/0!</v>
      </c>
    </row>
    <row r="85" spans="2:28" ht="15.75" customHeight="1">
      <c r="B85" s="121" t="str">
        <f ca="1">IF(June!B85="","",June!B85)</f>
        <v/>
      </c>
      <c r="C85" s="122" t="str">
        <f ca="1">IF(June!C85="","",June!C85)</f>
        <v/>
      </c>
      <c r="D85" s="115" t="str">
        <f ca="1">IF(B85="","",June!D85)</f>
        <v/>
      </c>
      <c r="E85" s="115" t="str">
        <f ca="1">IF(June!B85="","",June!E85)</f>
        <v/>
      </c>
      <c r="F85" s="5"/>
      <c r="G85" s="115" t="str">
        <f ca="1">IF(B85="","",June!G85)</f>
        <v/>
      </c>
      <c r="H85" s="34" t="str">
        <f t="shared" si="8"/>
        <v/>
      </c>
      <c r="I85" s="126"/>
      <c r="J85" s="44">
        <f t="shared" si="9"/>
        <v>0</v>
      </c>
      <c r="K85" s="44" t="str">
        <f ca="1">IF(B85="","",IF(June!K85="",July!J85,June!K85+July!J85))</f>
        <v/>
      </c>
      <c r="L85" s="5"/>
      <c r="M85" s="44">
        <f t="shared" si="10"/>
        <v>0</v>
      </c>
      <c r="N85" s="44" t="str">
        <f ca="1">IF(B85="","",IF(June!N85="",July!M85,June!N85+July!M85))</f>
        <v/>
      </c>
      <c r="O85" s="5"/>
      <c r="P85" s="44">
        <f t="shared" si="11"/>
        <v>0</v>
      </c>
      <c r="Q85" s="44" t="str">
        <f ca="1">IF(B85="","",IF(June!Q85="",July!P85,June!Q85+July!P85))</f>
        <v/>
      </c>
      <c r="R85" s="5"/>
      <c r="S85" s="44">
        <f t="shared" si="12"/>
        <v>0</v>
      </c>
      <c r="T85" s="44" t="str">
        <f ca="1">IF(B85="","",IF(June!T85="",July!S85,June!T85+July!S85))</f>
        <v/>
      </c>
      <c r="U85" s="5"/>
      <c r="V85" s="44">
        <f t="shared" si="13"/>
        <v>0</v>
      </c>
      <c r="W85" s="44" t="str">
        <f ca="1">IF(B85="","",IF(June!W85="",July!V85,June!W85+July!V85))</f>
        <v/>
      </c>
      <c r="X85" s="5"/>
      <c r="Y85" s="5"/>
      <c r="Z85" s="5"/>
      <c r="AA85" s="5"/>
      <c r="AB85" s="18" t="e">
        <f t="shared" si="14"/>
        <v>#DIV/0!</v>
      </c>
    </row>
    <row r="86" spans="2:28" ht="15.75" customHeight="1">
      <c r="B86" s="121" t="str">
        <f ca="1">IF(June!B86="","",June!B86)</f>
        <v/>
      </c>
      <c r="C86" s="122" t="str">
        <f ca="1">IF(June!C86="","",June!C86)</f>
        <v/>
      </c>
      <c r="D86" s="115" t="str">
        <f ca="1">IF(B86="","",June!D86)</f>
        <v/>
      </c>
      <c r="E86" s="115" t="str">
        <f ca="1">IF(June!B86="","",June!E86)</f>
        <v/>
      </c>
      <c r="F86" s="5"/>
      <c r="G86" s="115" t="str">
        <f ca="1">IF(B86="","",June!G86)</f>
        <v/>
      </c>
      <c r="H86" s="34" t="str">
        <f t="shared" si="8"/>
        <v/>
      </c>
      <c r="I86" s="126"/>
      <c r="J86" s="44">
        <f t="shared" si="9"/>
        <v>0</v>
      </c>
      <c r="K86" s="44" t="str">
        <f ca="1">IF(B86="","",IF(June!K86="",July!J86,June!K86+July!J86))</f>
        <v/>
      </c>
      <c r="L86" s="5"/>
      <c r="M86" s="44">
        <f t="shared" si="10"/>
        <v>0</v>
      </c>
      <c r="N86" s="44" t="str">
        <f ca="1">IF(B86="","",IF(June!N86="",July!M86,June!N86+July!M86))</f>
        <v/>
      </c>
      <c r="O86" s="5"/>
      <c r="P86" s="44">
        <f t="shared" si="11"/>
        <v>0</v>
      </c>
      <c r="Q86" s="44" t="str">
        <f ca="1">IF(B86="","",IF(June!Q86="",July!P86,June!Q86+July!P86))</f>
        <v/>
      </c>
      <c r="R86" s="5"/>
      <c r="S86" s="44">
        <f t="shared" si="12"/>
        <v>0</v>
      </c>
      <c r="T86" s="44" t="str">
        <f ca="1">IF(B86="","",IF(June!T86="",July!S86,June!T86+July!S86))</f>
        <v/>
      </c>
      <c r="U86" s="5"/>
      <c r="V86" s="44">
        <f t="shared" si="13"/>
        <v>0</v>
      </c>
      <c r="W86" s="44" t="str">
        <f ca="1">IF(B86="","",IF(June!W86="",July!V86,June!W86+July!V86))</f>
        <v/>
      </c>
      <c r="X86" s="5"/>
      <c r="Y86" s="5"/>
      <c r="Z86" s="5"/>
      <c r="AA86" s="5"/>
      <c r="AB86" s="18" t="e">
        <f t="shared" si="14"/>
        <v>#DIV/0!</v>
      </c>
    </row>
    <row r="87" spans="2:28" ht="15.75" customHeight="1">
      <c r="B87" s="121" t="str">
        <f ca="1">IF(June!B87="","",June!B87)</f>
        <v/>
      </c>
      <c r="C87" s="122" t="str">
        <f ca="1">IF(June!C87="","",June!C87)</f>
        <v/>
      </c>
      <c r="D87" s="115" t="str">
        <f ca="1">IF(B87="","",June!D87)</f>
        <v/>
      </c>
      <c r="E87" s="115" t="str">
        <f ca="1">IF(June!B87="","",June!E87)</f>
        <v/>
      </c>
      <c r="F87" s="5"/>
      <c r="G87" s="115" t="str">
        <f ca="1">IF(B87="","",June!G87)</f>
        <v/>
      </c>
      <c r="H87" s="34" t="str">
        <f t="shared" si="8"/>
        <v/>
      </c>
      <c r="I87" s="126"/>
      <c r="J87" s="44">
        <f t="shared" si="9"/>
        <v>0</v>
      </c>
      <c r="K87" s="44" t="str">
        <f ca="1">IF(B87="","",IF(June!K87="",July!J87,June!K87+July!J87))</f>
        <v/>
      </c>
      <c r="L87" s="5"/>
      <c r="M87" s="44">
        <f t="shared" si="10"/>
        <v>0</v>
      </c>
      <c r="N87" s="44" t="str">
        <f ca="1">IF(B87="","",IF(June!N87="",July!M87,June!N87+July!M87))</f>
        <v/>
      </c>
      <c r="O87" s="5"/>
      <c r="P87" s="44">
        <f t="shared" si="11"/>
        <v>0</v>
      </c>
      <c r="Q87" s="44" t="str">
        <f ca="1">IF(B87="","",IF(June!Q87="",July!P87,June!Q87+July!P87))</f>
        <v/>
      </c>
      <c r="R87" s="5"/>
      <c r="S87" s="44">
        <f t="shared" si="12"/>
        <v>0</v>
      </c>
      <c r="T87" s="44" t="str">
        <f ca="1">IF(B87="","",IF(June!T87="",July!S87,June!T87+July!S87))</f>
        <v/>
      </c>
      <c r="U87" s="5"/>
      <c r="V87" s="44">
        <f t="shared" si="13"/>
        <v>0</v>
      </c>
      <c r="W87" s="44" t="str">
        <f ca="1">IF(B87="","",IF(June!W87="",July!V87,June!W87+July!V87))</f>
        <v/>
      </c>
      <c r="X87" s="5"/>
      <c r="Y87" s="5"/>
      <c r="Z87" s="5"/>
      <c r="AA87" s="5"/>
      <c r="AB87" s="18" t="e">
        <f t="shared" si="14"/>
        <v>#DIV/0!</v>
      </c>
    </row>
    <row r="88" spans="2:28" ht="15.75" customHeight="1">
      <c r="B88" s="121" t="str">
        <f ca="1">IF(June!B88="","",June!B88)</f>
        <v/>
      </c>
      <c r="C88" s="122" t="str">
        <f ca="1">IF(June!C88="","",June!C88)</f>
        <v/>
      </c>
      <c r="D88" s="115" t="str">
        <f ca="1">IF(B88="","",June!D88)</f>
        <v/>
      </c>
      <c r="E88" s="115" t="str">
        <f ca="1">IF(June!B88="","",June!E88)</f>
        <v/>
      </c>
      <c r="F88" s="5"/>
      <c r="G88" s="115" t="str">
        <f ca="1">IF(B88="","",June!G88)</f>
        <v/>
      </c>
      <c r="H88" s="34" t="str">
        <f t="shared" si="8"/>
        <v/>
      </c>
      <c r="I88" s="126"/>
      <c r="J88" s="44">
        <f t="shared" si="9"/>
        <v>0</v>
      </c>
      <c r="K88" s="44" t="str">
        <f ca="1">IF(B88="","",IF(June!K88="",July!J88,June!K88+July!J88))</f>
        <v/>
      </c>
      <c r="L88" s="5"/>
      <c r="M88" s="44">
        <f t="shared" si="10"/>
        <v>0</v>
      </c>
      <c r="N88" s="44" t="str">
        <f ca="1">IF(B88="","",IF(June!N88="",July!M88,June!N88+July!M88))</f>
        <v/>
      </c>
      <c r="O88" s="5"/>
      <c r="P88" s="44">
        <f t="shared" si="11"/>
        <v>0</v>
      </c>
      <c r="Q88" s="44" t="str">
        <f ca="1">IF(B88="","",IF(June!Q88="",July!P88,June!Q88+July!P88))</f>
        <v/>
      </c>
      <c r="R88" s="5"/>
      <c r="S88" s="44">
        <f t="shared" si="12"/>
        <v>0</v>
      </c>
      <c r="T88" s="44" t="str">
        <f ca="1">IF(B88="","",IF(June!T88="",July!S88,June!T88+July!S88))</f>
        <v/>
      </c>
      <c r="U88" s="5"/>
      <c r="V88" s="44">
        <f t="shared" si="13"/>
        <v>0</v>
      </c>
      <c r="W88" s="44" t="str">
        <f ca="1">IF(B88="","",IF(June!W88="",July!V88,June!W88+July!V88))</f>
        <v/>
      </c>
      <c r="X88" s="5"/>
      <c r="Y88" s="5"/>
      <c r="Z88" s="5"/>
      <c r="AA88" s="5"/>
      <c r="AB88" s="18" t="e">
        <f t="shared" si="14"/>
        <v>#DIV/0!</v>
      </c>
    </row>
    <row r="89" spans="2:28" ht="15.75" customHeight="1">
      <c r="B89" s="121" t="str">
        <f ca="1">IF(June!B89="","",June!B89)</f>
        <v/>
      </c>
      <c r="C89" s="122" t="str">
        <f ca="1">IF(June!C89="","",June!C89)</f>
        <v/>
      </c>
      <c r="D89" s="115" t="str">
        <f ca="1">IF(B89="","",June!D89)</f>
        <v/>
      </c>
      <c r="E89" s="115" t="str">
        <f ca="1">IF(June!B89="","",June!E89)</f>
        <v/>
      </c>
      <c r="F89" s="5"/>
      <c r="G89" s="115" t="str">
        <f ca="1">IF(B89="","",June!G89)</f>
        <v/>
      </c>
      <c r="H89" s="34" t="str">
        <f t="shared" si="8"/>
        <v/>
      </c>
      <c r="I89" s="126"/>
      <c r="J89" s="44">
        <f t="shared" si="9"/>
        <v>0</v>
      </c>
      <c r="K89" s="44" t="str">
        <f ca="1">IF(B89="","",IF(June!K89="",July!J89,June!K89+July!J89))</f>
        <v/>
      </c>
      <c r="L89" s="5"/>
      <c r="M89" s="44">
        <f t="shared" si="10"/>
        <v>0</v>
      </c>
      <c r="N89" s="44" t="str">
        <f ca="1">IF(B89="","",IF(June!N89="",July!M89,June!N89+July!M89))</f>
        <v/>
      </c>
      <c r="O89" s="5"/>
      <c r="P89" s="44">
        <f t="shared" si="11"/>
        <v>0</v>
      </c>
      <c r="Q89" s="44" t="str">
        <f ca="1">IF(B89="","",IF(June!Q89="",July!P89,June!Q89+July!P89))</f>
        <v/>
      </c>
      <c r="R89" s="5"/>
      <c r="S89" s="44">
        <f t="shared" si="12"/>
        <v>0</v>
      </c>
      <c r="T89" s="44" t="str">
        <f ca="1">IF(B89="","",IF(June!T89="",July!S89,June!T89+July!S89))</f>
        <v/>
      </c>
      <c r="U89" s="5"/>
      <c r="V89" s="44">
        <f t="shared" si="13"/>
        <v>0</v>
      </c>
      <c r="W89" s="44" t="str">
        <f ca="1">IF(B89="","",IF(June!W89="",July!V89,June!W89+July!V89))</f>
        <v/>
      </c>
      <c r="X89" s="5"/>
      <c r="Y89" s="5"/>
      <c r="Z89" s="5"/>
      <c r="AA89" s="5"/>
      <c r="AB89" s="18" t="e">
        <f t="shared" si="14"/>
        <v>#DIV/0!</v>
      </c>
    </row>
    <row r="90" spans="2:28" ht="15.75" customHeight="1">
      <c r="B90" s="123" t="str">
        <f ca="1">IF(June!B90="","",June!B90)</f>
        <v/>
      </c>
      <c r="C90" s="124" t="str">
        <f ca="1">IF(June!C90="","",June!C90)</f>
        <v/>
      </c>
      <c r="D90" s="116" t="str">
        <f ca="1">IF(B90="","",June!D90)</f>
        <v/>
      </c>
      <c r="E90" s="116" t="str">
        <f ca="1">IF(June!B90="","",June!E90)</f>
        <v/>
      </c>
      <c r="F90" s="5"/>
      <c r="G90" s="116" t="str">
        <f ca="1">IF(B90="","",June!G90)</f>
        <v/>
      </c>
      <c r="H90" s="42" t="str">
        <f t="shared" si="8"/>
        <v/>
      </c>
      <c r="I90" s="126"/>
      <c r="J90" s="44">
        <f t="shared" si="9"/>
        <v>0</v>
      </c>
      <c r="K90" s="44" t="str">
        <f ca="1">IF(B90="","",IF(June!K90="",July!J90,June!K90+July!J90))</f>
        <v/>
      </c>
      <c r="L90" s="5"/>
      <c r="M90" s="44">
        <f t="shared" si="10"/>
        <v>0</v>
      </c>
      <c r="N90" s="44" t="str">
        <f ca="1">IF(B90="","",IF(June!N90="",July!M90,June!N90+July!M90))</f>
        <v/>
      </c>
      <c r="O90" s="5"/>
      <c r="P90" s="44">
        <f t="shared" si="11"/>
        <v>0</v>
      </c>
      <c r="Q90" s="44" t="str">
        <f ca="1">IF(B90="","",IF(June!Q90="",July!P90,June!Q90+July!P90))</f>
        <v/>
      </c>
      <c r="R90" s="5"/>
      <c r="S90" s="44">
        <f t="shared" si="12"/>
        <v>0</v>
      </c>
      <c r="T90" s="44" t="str">
        <f ca="1">IF(B90="","",IF(June!T90="",July!S90,June!T90+July!S90))</f>
        <v/>
      </c>
      <c r="U90" s="5"/>
      <c r="V90" s="44">
        <f t="shared" si="13"/>
        <v>0</v>
      </c>
      <c r="W90" s="44" t="str">
        <f ca="1">IF(B90="","",IF(June!W90="",July!V90,June!W90+July!V90))</f>
        <v/>
      </c>
      <c r="X90" s="5"/>
      <c r="Y90" s="5"/>
      <c r="Z90" s="5"/>
      <c r="AA90" s="5"/>
      <c r="AB90" s="18" t="e">
        <f t="shared" si="14"/>
        <v>#DIV/0!</v>
      </c>
    </row>
    <row r="91" spans="2:28" ht="15.75" customHeight="1">
      <c r="B91" s="18"/>
      <c r="C91" s="18"/>
      <c r="D91" s="18"/>
      <c r="E91" s="18"/>
      <c r="F91" s="18"/>
      <c r="G91" s="18"/>
      <c r="H91" s="18"/>
      <c r="I91" s="18"/>
      <c r="J91" s="18"/>
      <c r="K91" s="18"/>
      <c r="L91" s="18"/>
      <c r="M91" s="18"/>
      <c r="N91" s="18"/>
      <c r="O91" s="18"/>
      <c r="P91" s="18"/>
      <c r="Q91" s="18"/>
      <c r="R91" s="18"/>
      <c r="S91" s="18"/>
      <c r="T91" s="18"/>
      <c r="U91" s="18"/>
      <c r="V91" s="18"/>
      <c r="W91" s="18"/>
      <c r="X91" s="18"/>
      <c r="Y91" s="18"/>
      <c r="Z91" s="18"/>
      <c r="AA91" s="18"/>
    </row>
    <row r="92" spans="2:28" ht="15.75" customHeight="1">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row>
    <row r="93" spans="2:28" ht="15.75" customHeight="1">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row>
    <row r="94" spans="2:28" ht="15.75" customHeight="1">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row>
    <row r="95" spans="2:28" ht="15.75" customHeight="1">
      <c r="B95" s="18"/>
      <c r="C95" s="18"/>
      <c r="D95" s="18"/>
      <c r="E95" s="18"/>
      <c r="F95" s="18"/>
      <c r="G95" s="18"/>
      <c r="H95" s="18"/>
      <c r="I95" s="18"/>
      <c r="J95" s="18"/>
      <c r="K95" s="18"/>
      <c r="L95" s="18"/>
      <c r="M95" s="18"/>
      <c r="N95" s="18"/>
      <c r="O95" s="18"/>
      <c r="P95" s="18"/>
      <c r="Q95" s="18"/>
      <c r="R95" s="18"/>
      <c r="S95" s="18"/>
      <c r="T95" s="18"/>
      <c r="U95" s="18"/>
      <c r="V95" s="18"/>
      <c r="W95" s="18"/>
      <c r="X95" s="18"/>
      <c r="Y95" s="18"/>
      <c r="Z95" s="18"/>
      <c r="AA95" s="18"/>
    </row>
    <row r="96" spans="2:28" ht="15.75" customHeight="1">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row>
    <row r="97" spans="2:27" ht="15.75" customHeight="1">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row>
    <row r="98" spans="2:27" ht="15.75" customHeight="1">
      <c r="B98" s="18"/>
      <c r="C98" s="18"/>
      <c r="D98" s="18"/>
      <c r="E98" s="18"/>
      <c r="F98" s="18"/>
      <c r="G98" s="18"/>
      <c r="H98" s="18"/>
      <c r="I98" s="18"/>
      <c r="J98" s="18"/>
      <c r="K98" s="18"/>
      <c r="L98" s="18"/>
      <c r="M98" s="18"/>
      <c r="N98" s="18"/>
      <c r="O98" s="18"/>
      <c r="P98" s="18"/>
      <c r="Q98" s="18"/>
      <c r="R98" s="18"/>
      <c r="S98" s="18"/>
      <c r="T98" s="18"/>
      <c r="U98" s="18"/>
      <c r="V98" s="18"/>
      <c r="W98" s="18"/>
      <c r="X98" s="18"/>
      <c r="Y98" s="18"/>
      <c r="Z98" s="18"/>
      <c r="AA98" s="18"/>
    </row>
    <row r="99" spans="2:27" ht="15.75" customHeight="1">
      <c r="B99" s="18"/>
      <c r="C99" s="18"/>
      <c r="D99" s="18"/>
      <c r="E99" s="18"/>
      <c r="F99" s="18"/>
      <c r="G99" s="18"/>
      <c r="H99" s="18"/>
      <c r="I99" s="18"/>
      <c r="J99" s="18"/>
      <c r="K99" s="18"/>
      <c r="L99" s="18"/>
      <c r="M99" s="18"/>
      <c r="N99" s="18"/>
      <c r="O99" s="18"/>
      <c r="P99" s="18"/>
      <c r="Q99" s="18"/>
      <c r="R99" s="18"/>
      <c r="S99" s="18"/>
      <c r="T99" s="18"/>
      <c r="U99" s="18"/>
      <c r="V99" s="18"/>
      <c r="W99" s="18"/>
      <c r="X99" s="18"/>
      <c r="Y99" s="18"/>
      <c r="Z99" s="18"/>
      <c r="AA99" s="18"/>
    </row>
    <row r="100" spans="2:27" ht="15.75" customHeight="1">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row>
    <row r="101" spans="2:27" ht="15.75" customHeight="1">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row>
    <row r="102" spans="2:27" ht="15.75" customHeight="1">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row>
    <row r="103" spans="2:27" ht="15.75" customHeight="1">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row>
    <row r="104" spans="2:27" ht="15.75" customHeight="1">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row>
    <row r="105" spans="2:27" ht="15.75" customHeight="1">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row>
    <row r="106" spans="2:27" ht="15.75" customHeight="1">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row>
    <row r="107" spans="2:27" ht="15.75" customHeight="1">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row>
    <row r="108" spans="2:27" ht="15.75" customHeight="1">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row>
    <row r="109" spans="2:27" ht="15.75" customHeight="1">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row>
    <row r="110" spans="2:27" ht="15.75" customHeight="1">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row>
    <row r="111" spans="2:27" ht="15.75"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row>
    <row r="112" spans="2:27" ht="15.75"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sheetData>
  <sheetProtection sheet="1" objects="1" scenarios="1"/>
  <mergeCells count="11">
    <mergeCell ref="F6:F7"/>
    <mergeCell ref="B6:B7"/>
    <mergeCell ref="C6:C7"/>
    <mergeCell ref="D6:D7"/>
    <mergeCell ref="E6:E7"/>
    <mergeCell ref="H6:H7"/>
    <mergeCell ref="AA6:AA7"/>
    <mergeCell ref="X6:X7"/>
    <mergeCell ref="Y6:Z6"/>
    <mergeCell ref="I6:W6"/>
    <mergeCell ref="G6:G7"/>
  </mergeCells>
  <phoneticPr fontId="0" type="noConversion"/>
  <conditionalFormatting sqref="R10">
    <cfRule type="expression" dxfId="995" priority="1" stopIfTrue="1">
      <formula>-IF($AB$10&lt;0.02,TRUE)</formula>
    </cfRule>
    <cfRule type="expression" dxfId="994" priority="2" stopIfTrue="1">
      <formula>-IF($AB$10&gt;3,TRUE)</formula>
    </cfRule>
  </conditionalFormatting>
  <conditionalFormatting sqref="R11">
    <cfRule type="expression" dxfId="993" priority="3" stopIfTrue="1">
      <formula>-IF($AB$11&lt;0.02,TRUE)</formula>
    </cfRule>
    <cfRule type="expression" dxfId="992" priority="4" stopIfTrue="1">
      <formula>-IF($AB$11&gt;3,TRUE)</formula>
    </cfRule>
  </conditionalFormatting>
  <conditionalFormatting sqref="R12">
    <cfRule type="expression" dxfId="991" priority="5" stopIfTrue="1">
      <formula>-IF($AB$12&lt;0.02,TRUE)</formula>
    </cfRule>
    <cfRule type="expression" dxfId="990" priority="6" stopIfTrue="1">
      <formula>-IF($AB$12&gt;3,TRUE)</formula>
    </cfRule>
  </conditionalFormatting>
  <conditionalFormatting sqref="R13">
    <cfRule type="expression" dxfId="989" priority="7" stopIfTrue="1">
      <formula>-IF($AB$13&lt;0.02,TRUE)</formula>
    </cfRule>
    <cfRule type="expression" dxfId="988" priority="8" stopIfTrue="1">
      <formula>-IF($AB$13&gt;3,TRUE)</formula>
    </cfRule>
  </conditionalFormatting>
  <conditionalFormatting sqref="R14">
    <cfRule type="expression" dxfId="987" priority="9" stopIfTrue="1">
      <formula>-IF($AB$14&lt;0.02,TRUE)</formula>
    </cfRule>
    <cfRule type="expression" dxfId="986" priority="10" stopIfTrue="1">
      <formula>-IF($AB$14&gt;3,TRUE)</formula>
    </cfRule>
  </conditionalFormatting>
  <conditionalFormatting sqref="R15">
    <cfRule type="expression" dxfId="985" priority="11" stopIfTrue="1">
      <formula>-IF($AB$15&lt;0.02,TRUE)</formula>
    </cfRule>
    <cfRule type="expression" dxfId="984" priority="12" stopIfTrue="1">
      <formula>-IF($AB$15&gt;3,TRUE)</formula>
    </cfRule>
  </conditionalFormatting>
  <conditionalFormatting sqref="R16">
    <cfRule type="expression" dxfId="983" priority="13" stopIfTrue="1">
      <formula>-IF($AB$16&lt;0.02,TRUE)</formula>
    </cfRule>
    <cfRule type="expression" dxfId="982" priority="14" stopIfTrue="1">
      <formula>-IF($AB$16&gt;3,TRUE)</formula>
    </cfRule>
  </conditionalFormatting>
  <conditionalFormatting sqref="R17">
    <cfRule type="expression" dxfId="981" priority="15" stopIfTrue="1">
      <formula>-IF($AB$17&lt;0.02,TRUE)</formula>
    </cfRule>
    <cfRule type="expression" dxfId="980" priority="16" stopIfTrue="1">
      <formula>-IF($AB$17&gt;3,TRUE)</formula>
    </cfRule>
  </conditionalFormatting>
  <conditionalFormatting sqref="R18">
    <cfRule type="expression" dxfId="979" priority="17" stopIfTrue="1">
      <formula>-IF($AB$18&lt;0.02,TRUE)</formula>
    </cfRule>
    <cfRule type="expression" dxfId="978" priority="18" stopIfTrue="1">
      <formula>-IF($AB$18&gt;3,TRUE)</formula>
    </cfRule>
  </conditionalFormatting>
  <conditionalFormatting sqref="R19">
    <cfRule type="expression" dxfId="977" priority="19" stopIfTrue="1">
      <formula>-IF($AB$19&lt;0.02,TRUE)</formula>
    </cfRule>
    <cfRule type="expression" dxfId="976" priority="20" stopIfTrue="1">
      <formula>-IF($AB$19&gt;3,TRUE)</formula>
    </cfRule>
  </conditionalFormatting>
  <conditionalFormatting sqref="R20">
    <cfRule type="expression" dxfId="975" priority="21" stopIfTrue="1">
      <formula>-IF($AB$20&lt;0.02,TRUE)</formula>
    </cfRule>
    <cfRule type="expression" dxfId="974" priority="22" stopIfTrue="1">
      <formula>-IF($AB$20&gt;3,TRUE)</formula>
    </cfRule>
  </conditionalFormatting>
  <conditionalFormatting sqref="R21">
    <cfRule type="expression" dxfId="973" priority="23" stopIfTrue="1">
      <formula>-IF($AB$21&lt;0.02,TRUE)</formula>
    </cfRule>
    <cfRule type="expression" dxfId="972" priority="24" stopIfTrue="1">
      <formula>-IF($AB$21&gt;3,TRUE)</formula>
    </cfRule>
  </conditionalFormatting>
  <conditionalFormatting sqref="R22">
    <cfRule type="expression" dxfId="971" priority="25" stopIfTrue="1">
      <formula>-IF($AB$22&lt;0.02,TRUE)</formula>
    </cfRule>
    <cfRule type="expression" dxfId="970" priority="26" stopIfTrue="1">
      <formula>-IF($AB$22&gt;3,TRUE)</formula>
    </cfRule>
  </conditionalFormatting>
  <conditionalFormatting sqref="R23">
    <cfRule type="expression" dxfId="969" priority="27" stopIfTrue="1">
      <formula>-IF($AB$23&lt;0.02,TRUE)</formula>
    </cfRule>
    <cfRule type="expression" dxfId="968" priority="28" stopIfTrue="1">
      <formula>-IF($AB$23&gt;3,TRUE)</formula>
    </cfRule>
  </conditionalFormatting>
  <conditionalFormatting sqref="R24">
    <cfRule type="expression" dxfId="967" priority="29" stopIfTrue="1">
      <formula>-IF($AB$24&lt;0.02,TRUE)</formula>
    </cfRule>
    <cfRule type="expression" dxfId="966" priority="30" stopIfTrue="1">
      <formula>-IF($AB$24&gt;3,TRUE)</formula>
    </cfRule>
  </conditionalFormatting>
  <conditionalFormatting sqref="R25">
    <cfRule type="expression" dxfId="965" priority="31" stopIfTrue="1">
      <formula>-IF($AB$25&lt;0.02,TRUE)</formula>
    </cfRule>
    <cfRule type="expression" dxfId="964" priority="32" stopIfTrue="1">
      <formula>-IF($AB$25&gt;3,TRUE)</formula>
    </cfRule>
  </conditionalFormatting>
  <conditionalFormatting sqref="R26">
    <cfRule type="expression" dxfId="963" priority="33" stopIfTrue="1">
      <formula>-IF($AB$26&lt;0.02,TRUE)</formula>
    </cfRule>
    <cfRule type="expression" dxfId="962" priority="34" stopIfTrue="1">
      <formula>-IF($AB$26&gt;3,TRUE)</formula>
    </cfRule>
  </conditionalFormatting>
  <conditionalFormatting sqref="R27">
    <cfRule type="expression" dxfId="961" priority="35" stopIfTrue="1">
      <formula>-IF($AB$27&lt;0.02,TRUE)</formula>
    </cfRule>
    <cfRule type="expression" dxfId="960" priority="36" stopIfTrue="1">
      <formula>-IF($AB$27&gt;3,TRUE)</formula>
    </cfRule>
  </conditionalFormatting>
  <conditionalFormatting sqref="R8">
    <cfRule type="expression" dxfId="959" priority="37" stopIfTrue="1">
      <formula>-IF($AB$8&lt;0.02,TRUE)</formula>
    </cfRule>
    <cfRule type="expression" dxfId="958" priority="38" stopIfTrue="1">
      <formula>-IF($AB$8&gt;3,TRUE)</formula>
    </cfRule>
  </conditionalFormatting>
  <conditionalFormatting sqref="R9">
    <cfRule type="expression" dxfId="957" priority="39" stopIfTrue="1">
      <formula>-IF($AB$9&lt;0.02,TRUE)</formula>
    </cfRule>
    <cfRule type="expression" dxfId="956" priority="40" stopIfTrue="1">
      <formula>-IF($AB$9&gt;3,TRUE)</formula>
    </cfRule>
  </conditionalFormatting>
  <conditionalFormatting sqref="R28">
    <cfRule type="expression" dxfId="955" priority="41" stopIfTrue="1">
      <formula>-IF($AB$28&lt;0.02,TRUE)</formula>
    </cfRule>
    <cfRule type="expression" dxfId="954" priority="42" stopIfTrue="1">
      <formula>-IF($AB$28&gt;3,TRUE)</formula>
    </cfRule>
  </conditionalFormatting>
  <conditionalFormatting sqref="R29">
    <cfRule type="expression" dxfId="953" priority="43" stopIfTrue="1">
      <formula>-IF($AB$29&lt;0.02,TRUE)</formula>
    </cfRule>
    <cfRule type="expression" dxfId="952" priority="44" stopIfTrue="1">
      <formula>-IF($AB$29&gt;3,TRUE)</formula>
    </cfRule>
  </conditionalFormatting>
  <conditionalFormatting sqref="R30">
    <cfRule type="expression" dxfId="951" priority="45" stopIfTrue="1">
      <formula>-IF($AB$30&lt;0.02,TRUE)</formula>
    </cfRule>
    <cfRule type="expression" dxfId="950" priority="46" stopIfTrue="1">
      <formula>-IF($AB$30&gt;3,TRUE)</formula>
    </cfRule>
  </conditionalFormatting>
  <conditionalFormatting sqref="R31">
    <cfRule type="expression" dxfId="949" priority="47" stopIfTrue="1">
      <formula>-IF($AB$31&lt;0.02,TRUE)</formula>
    </cfRule>
    <cfRule type="expression" dxfId="948" priority="48" stopIfTrue="1">
      <formula>-IF($AB$31&gt;3,TRUE)</formula>
    </cfRule>
  </conditionalFormatting>
  <conditionalFormatting sqref="R32">
    <cfRule type="expression" dxfId="947" priority="49" stopIfTrue="1">
      <formula>-IF($AB$32&lt;0.02,TRUE)</formula>
    </cfRule>
    <cfRule type="expression" dxfId="946" priority="50" stopIfTrue="1">
      <formula>-IF($AB$32&gt;3,TRUE)</formula>
    </cfRule>
  </conditionalFormatting>
  <conditionalFormatting sqref="R33">
    <cfRule type="expression" dxfId="945" priority="51" stopIfTrue="1">
      <formula>IF($AB$33&lt;0.02,TRUE)</formula>
    </cfRule>
    <cfRule type="expression" dxfId="944" priority="52" stopIfTrue="1">
      <formula>IF($AB$33&gt;3,TRUE)</formula>
    </cfRule>
  </conditionalFormatting>
  <conditionalFormatting sqref="R34">
    <cfRule type="expression" dxfId="943" priority="53" stopIfTrue="1">
      <formula>IF($AB$34&lt;0.02,TRUE)</formula>
    </cfRule>
    <cfRule type="expression" dxfId="942" priority="54" stopIfTrue="1">
      <formula>IF($AB$34&gt;3,TRUE)</formula>
    </cfRule>
  </conditionalFormatting>
  <conditionalFormatting sqref="R35">
    <cfRule type="expression" dxfId="941" priority="55" stopIfTrue="1">
      <formula>IF($AB$35&lt;0.02,TRUE)</formula>
    </cfRule>
    <cfRule type="expression" dxfId="940" priority="56" stopIfTrue="1">
      <formula>IF($AB$35&gt;3,TRUE)</formula>
    </cfRule>
  </conditionalFormatting>
  <conditionalFormatting sqref="R36">
    <cfRule type="expression" dxfId="939" priority="57" stopIfTrue="1">
      <formula>IF($AB$36&lt;0.02,TRUE)</formula>
    </cfRule>
    <cfRule type="expression" dxfId="938" priority="58" stopIfTrue="1">
      <formula>IF($AB$36&gt;3,TRUE)</formula>
    </cfRule>
  </conditionalFormatting>
  <conditionalFormatting sqref="R37">
    <cfRule type="expression" dxfId="937" priority="59" stopIfTrue="1">
      <formula>IF($AB$37&lt;0.02,TRUE)</formula>
    </cfRule>
    <cfRule type="expression" dxfId="936" priority="60" stopIfTrue="1">
      <formula>IF($AB$37&gt;3,TRUE)</formula>
    </cfRule>
  </conditionalFormatting>
  <conditionalFormatting sqref="R38">
    <cfRule type="expression" dxfId="935" priority="61" stopIfTrue="1">
      <formula>IF($AB$38&lt;0.02,TRUE)</formula>
    </cfRule>
    <cfRule type="expression" dxfId="934" priority="62" stopIfTrue="1">
      <formula>IF($AB$38&gt;3,TRUE)</formula>
    </cfRule>
  </conditionalFormatting>
  <conditionalFormatting sqref="R39">
    <cfRule type="expression" dxfId="933" priority="63" stopIfTrue="1">
      <formula>IF($AB$39&lt;0.02,TRUE)</formula>
    </cfRule>
    <cfRule type="expression" dxfId="932" priority="64" stopIfTrue="1">
      <formula>IF($AB$39&gt;3,TRUE)</formula>
    </cfRule>
  </conditionalFormatting>
  <conditionalFormatting sqref="R40">
    <cfRule type="expression" dxfId="931" priority="65" stopIfTrue="1">
      <formula>IF($AB$40&lt;0.02,TRUE)</formula>
    </cfRule>
    <cfRule type="expression" dxfId="930" priority="66" stopIfTrue="1">
      <formula>IF($AB$40&gt;3,TRUE)</formula>
    </cfRule>
  </conditionalFormatting>
  <conditionalFormatting sqref="R41">
    <cfRule type="expression" dxfId="929" priority="67" stopIfTrue="1">
      <formula>IF($AB$41&lt;0.02,TRUE)</formula>
    </cfRule>
    <cfRule type="expression" dxfId="928" priority="68" stopIfTrue="1">
      <formula>IF($AB$41&gt;3,TRUE)</formula>
    </cfRule>
  </conditionalFormatting>
  <conditionalFormatting sqref="R42">
    <cfRule type="expression" dxfId="927" priority="69" stopIfTrue="1">
      <formula>IF($AB$42&lt;0.02,TRUE)</formula>
    </cfRule>
    <cfRule type="expression" dxfId="926" priority="70" stopIfTrue="1">
      <formula>IF($AB$42&gt;3,TRUE)</formula>
    </cfRule>
  </conditionalFormatting>
  <conditionalFormatting sqref="R43">
    <cfRule type="expression" dxfId="925" priority="71" stopIfTrue="1">
      <formula>IF($AB$43&lt;0.02,TRUE)</formula>
    </cfRule>
    <cfRule type="expression" dxfId="924" priority="72" stopIfTrue="1">
      <formula>IF($AB$43&gt;3,TRUE)</formula>
    </cfRule>
  </conditionalFormatting>
  <conditionalFormatting sqref="R44">
    <cfRule type="expression" dxfId="923" priority="73" stopIfTrue="1">
      <formula>IF($AB$44&lt;0.02,TRUE)</formula>
    </cfRule>
    <cfRule type="expression" dxfId="922" priority="74" stopIfTrue="1">
      <formula>IF($AB$44&gt;3,TRUE)</formula>
    </cfRule>
  </conditionalFormatting>
  <conditionalFormatting sqref="R45">
    <cfRule type="expression" dxfId="921" priority="75" stopIfTrue="1">
      <formula>IF($AB$45&lt;0.02,TRUE)</formula>
    </cfRule>
    <cfRule type="expression" dxfId="920" priority="76" stopIfTrue="1">
      <formula>IF($AB$45&gt;3,TRUE)</formula>
    </cfRule>
  </conditionalFormatting>
  <conditionalFormatting sqref="R46">
    <cfRule type="expression" dxfId="919" priority="77" stopIfTrue="1">
      <formula>IF($AB$46&lt;0.02,TRUE)</formula>
    </cfRule>
    <cfRule type="expression" dxfId="918" priority="78" stopIfTrue="1">
      <formula>IF($AB$46&gt;3,TRUE)</formula>
    </cfRule>
  </conditionalFormatting>
  <conditionalFormatting sqref="R47">
    <cfRule type="expression" dxfId="917" priority="79" stopIfTrue="1">
      <formula>IF($AB$47&lt;0.02,TRUE)</formula>
    </cfRule>
    <cfRule type="expression" dxfId="916" priority="80" stopIfTrue="1">
      <formula>IF($AB$47&gt;3,TRUE)</formula>
    </cfRule>
  </conditionalFormatting>
  <conditionalFormatting sqref="R48">
    <cfRule type="expression" dxfId="915" priority="81" stopIfTrue="1">
      <formula>IF($AB$48&lt;0.02,TRUE)</formula>
    </cfRule>
    <cfRule type="expression" dxfId="914" priority="82" stopIfTrue="1">
      <formula>IF($AB$48&gt;3,TRUE)</formula>
    </cfRule>
  </conditionalFormatting>
  <conditionalFormatting sqref="R49">
    <cfRule type="expression" dxfId="913" priority="83" stopIfTrue="1">
      <formula>IF($AB$49&lt;0.02,TRUE)</formula>
    </cfRule>
    <cfRule type="expression" dxfId="912" priority="84" stopIfTrue="1">
      <formula>IF($AB$49&gt;3,TRUE)</formula>
    </cfRule>
  </conditionalFormatting>
  <conditionalFormatting sqref="R50">
    <cfRule type="expression" dxfId="911" priority="85" stopIfTrue="1">
      <formula>IF($AB$50&lt;0.02,TRUE)</formula>
    </cfRule>
    <cfRule type="expression" dxfId="910" priority="86" stopIfTrue="1">
      <formula>IF($AB$50&gt;3,TRUE)</formula>
    </cfRule>
  </conditionalFormatting>
  <conditionalFormatting sqref="R51">
    <cfRule type="expression" dxfId="909" priority="87" stopIfTrue="1">
      <formula>IF($AB$51&lt;0.02,TRUE)</formula>
    </cfRule>
    <cfRule type="expression" dxfId="908" priority="88" stopIfTrue="1">
      <formula>IF($AB$51&gt;3,TRUE)</formula>
    </cfRule>
  </conditionalFormatting>
  <conditionalFormatting sqref="R52">
    <cfRule type="expression" dxfId="907" priority="89" stopIfTrue="1">
      <formula>IF($AB$52&lt;0.02,TRUE)</formula>
    </cfRule>
    <cfRule type="expression" dxfId="906" priority="90" stopIfTrue="1">
      <formula>IF($AB$52&gt;3,TRUE)</formula>
    </cfRule>
  </conditionalFormatting>
  <conditionalFormatting sqref="R53">
    <cfRule type="expression" dxfId="905" priority="91" stopIfTrue="1">
      <formula>IF($AB$53&lt;0.02,TRUE)</formula>
    </cfRule>
    <cfRule type="expression" dxfId="904" priority="92" stopIfTrue="1">
      <formula>IF($AB$53&gt;3,TRUE)</formula>
    </cfRule>
  </conditionalFormatting>
  <conditionalFormatting sqref="R54">
    <cfRule type="expression" dxfId="903" priority="93" stopIfTrue="1">
      <formula>IF($AB$54&lt;0.02,TRUE)</formula>
    </cfRule>
    <cfRule type="expression" dxfId="902" priority="94" stopIfTrue="1">
      <formula>IF($AB$54&gt;3,TRUE)</formula>
    </cfRule>
  </conditionalFormatting>
  <conditionalFormatting sqref="R55">
    <cfRule type="expression" dxfId="901" priority="95" stopIfTrue="1">
      <formula>IF($AB$55&lt;0.02,TRUE)</formula>
    </cfRule>
    <cfRule type="expression" dxfId="900" priority="96" stopIfTrue="1">
      <formula>IF($AB$55&gt;3,TRUE)</formula>
    </cfRule>
  </conditionalFormatting>
  <conditionalFormatting sqref="R56">
    <cfRule type="expression" dxfId="899" priority="97" stopIfTrue="1">
      <formula>IF($AB$56&lt;0.02,TRUE)</formula>
    </cfRule>
    <cfRule type="expression" dxfId="898" priority="98" stopIfTrue="1">
      <formula>IF($AB$56&gt;3,TRUE)</formula>
    </cfRule>
  </conditionalFormatting>
  <conditionalFormatting sqref="R57">
    <cfRule type="expression" dxfId="897" priority="99" stopIfTrue="1">
      <formula>IF($AB$57&lt;0.02,TRUE)</formula>
    </cfRule>
    <cfRule type="expression" dxfId="896" priority="100" stopIfTrue="1">
      <formula>IF($AB$57&gt;3,TRUE)</formula>
    </cfRule>
  </conditionalFormatting>
  <conditionalFormatting sqref="R58">
    <cfRule type="expression" dxfId="895" priority="101" stopIfTrue="1">
      <formula>IF($AB$58&lt;0.02,TRUE)</formula>
    </cfRule>
    <cfRule type="expression" dxfId="894" priority="102" stopIfTrue="1">
      <formula>IF($AB$58&gt;3,TRUE)</formula>
    </cfRule>
  </conditionalFormatting>
  <conditionalFormatting sqref="R59">
    <cfRule type="expression" dxfId="893" priority="103" stopIfTrue="1">
      <formula>IF($AB$59&lt;0.02,TRUE)</formula>
    </cfRule>
    <cfRule type="expression" dxfId="892" priority="104" stopIfTrue="1">
      <formula>IF($AB$59&gt;3,TRUE)</formula>
    </cfRule>
  </conditionalFormatting>
  <conditionalFormatting sqref="R60">
    <cfRule type="expression" dxfId="891" priority="105" stopIfTrue="1">
      <formula>IF($AB$60&lt;0.02,TRUE)</formula>
    </cfRule>
    <cfRule type="expression" dxfId="890" priority="106" stopIfTrue="1">
      <formula>IF($AB$60&gt;3,TRUE)</formula>
    </cfRule>
  </conditionalFormatting>
  <conditionalFormatting sqref="R61">
    <cfRule type="expression" dxfId="889" priority="107" stopIfTrue="1">
      <formula>IF($AB$61&lt;0.02,TRUE)</formula>
    </cfRule>
    <cfRule type="expression" dxfId="888" priority="108" stopIfTrue="1">
      <formula>IF($AB$61&gt;3,TRUE)</formula>
    </cfRule>
  </conditionalFormatting>
  <conditionalFormatting sqref="R62">
    <cfRule type="expression" dxfId="887" priority="109" stopIfTrue="1">
      <formula>IF($AB$62&lt;0.02,TRUE)</formula>
    </cfRule>
    <cfRule type="expression" dxfId="886" priority="110" stopIfTrue="1">
      <formula>IF($AB$62&gt;3,TRUE)</formula>
    </cfRule>
  </conditionalFormatting>
  <conditionalFormatting sqref="R63">
    <cfRule type="expression" dxfId="885" priority="111" stopIfTrue="1">
      <formula>IF($AB$63&lt;0.02,TRUE)</formula>
    </cfRule>
    <cfRule type="expression" dxfId="884" priority="112" stopIfTrue="1">
      <formula>IF($AB$63&gt;3,TRUE)</formula>
    </cfRule>
  </conditionalFormatting>
  <conditionalFormatting sqref="R64">
    <cfRule type="expression" dxfId="883" priority="113" stopIfTrue="1">
      <formula>IF($AB$64&lt;0.02,TRUE)</formula>
    </cfRule>
    <cfRule type="expression" dxfId="882" priority="114" stopIfTrue="1">
      <formula>IF($AB$64&gt;3,TRUE)</formula>
    </cfRule>
  </conditionalFormatting>
  <conditionalFormatting sqref="R65">
    <cfRule type="expression" dxfId="881" priority="115" stopIfTrue="1">
      <formula>IF($AB$65&lt;0.02,TRUE)</formula>
    </cfRule>
    <cfRule type="expression" dxfId="880" priority="116" stopIfTrue="1">
      <formula>IF($AB$65&gt;3,TRUE)</formula>
    </cfRule>
  </conditionalFormatting>
  <conditionalFormatting sqref="R66">
    <cfRule type="expression" dxfId="879" priority="117" stopIfTrue="1">
      <formula>IF($AB$66&lt;0.02,TRUE)</formula>
    </cfRule>
    <cfRule type="expression" dxfId="878" priority="118" stopIfTrue="1">
      <formula>IF($AB$66&gt;3,TRUE)</formula>
    </cfRule>
  </conditionalFormatting>
  <conditionalFormatting sqref="R67">
    <cfRule type="expression" dxfId="877" priority="119" stopIfTrue="1">
      <formula>IF($AB$67&lt;0.02,TRUE)</formula>
    </cfRule>
    <cfRule type="expression" dxfId="876" priority="120" stopIfTrue="1">
      <formula>IF($AB$67&gt;3,TRUE)</formula>
    </cfRule>
  </conditionalFormatting>
  <conditionalFormatting sqref="R68">
    <cfRule type="expression" dxfId="875" priority="121" stopIfTrue="1">
      <formula>IF($AB$68&lt;0.02,TRUE)</formula>
    </cfRule>
    <cfRule type="expression" dxfId="874" priority="122" stopIfTrue="1">
      <formula>IF($AB$68&gt;3,TRUE)</formula>
    </cfRule>
  </conditionalFormatting>
  <conditionalFormatting sqref="R69">
    <cfRule type="expression" dxfId="873" priority="123" stopIfTrue="1">
      <formula>IF($AB$69&lt;0.02,TRUE)</formula>
    </cfRule>
    <cfRule type="expression" dxfId="872" priority="124" stopIfTrue="1">
      <formula>IF($AB$69&gt;3,TRUE)</formula>
    </cfRule>
  </conditionalFormatting>
  <conditionalFormatting sqref="R70">
    <cfRule type="expression" dxfId="871" priority="125" stopIfTrue="1">
      <formula>IF($AB$70&lt;0.02,TRUE)</formula>
    </cfRule>
    <cfRule type="expression" dxfId="870" priority="126" stopIfTrue="1">
      <formula>IF($AB$70&gt;3,TRUE)</formula>
    </cfRule>
  </conditionalFormatting>
  <conditionalFormatting sqref="R71">
    <cfRule type="expression" dxfId="869" priority="127" stopIfTrue="1">
      <formula>IF($AB$71&lt;0.02,TRUE)</formula>
    </cfRule>
    <cfRule type="expression" dxfId="868" priority="128" stopIfTrue="1">
      <formula>IF($AB$71&gt;3,TRUE)</formula>
    </cfRule>
  </conditionalFormatting>
  <conditionalFormatting sqref="R72">
    <cfRule type="expression" dxfId="867" priority="129" stopIfTrue="1">
      <formula>IF($AB$72&lt;0.02,TRUE)</formula>
    </cfRule>
    <cfRule type="expression" dxfId="866" priority="130" stopIfTrue="1">
      <formula>IF($AB$72&gt;3,TRUE)</formula>
    </cfRule>
  </conditionalFormatting>
  <conditionalFormatting sqref="R73">
    <cfRule type="expression" dxfId="865" priority="131" stopIfTrue="1">
      <formula>IF($AB$73&lt;0.02,TRUE)</formula>
    </cfRule>
    <cfRule type="expression" dxfId="864" priority="132" stopIfTrue="1">
      <formula>IF($AB$73&gt;3,TRUE)</formula>
    </cfRule>
  </conditionalFormatting>
  <conditionalFormatting sqref="R74">
    <cfRule type="expression" dxfId="863" priority="133" stopIfTrue="1">
      <formula>IF($AB$27&lt;0.02,TRUE)</formula>
    </cfRule>
    <cfRule type="expression" dxfId="862" priority="134" stopIfTrue="1">
      <formula>IF($AB$74&gt;3,TRUE)</formula>
    </cfRule>
  </conditionalFormatting>
  <conditionalFormatting sqref="R75">
    <cfRule type="expression" dxfId="861" priority="135" stopIfTrue="1">
      <formula>IF($AB$75&lt;0.02,TRUE)</formula>
    </cfRule>
    <cfRule type="expression" dxfId="860" priority="136" stopIfTrue="1">
      <formula>IF($AB$75&gt;3,TRUE)</formula>
    </cfRule>
  </conditionalFormatting>
  <conditionalFormatting sqref="R76">
    <cfRule type="expression" dxfId="859" priority="137" stopIfTrue="1">
      <formula>IF($AB$76&lt;0.02,TRUE)</formula>
    </cfRule>
    <cfRule type="expression" dxfId="858" priority="138" stopIfTrue="1">
      <formula>IF($AB$76&gt;3,TRUE)</formula>
    </cfRule>
  </conditionalFormatting>
  <conditionalFormatting sqref="R77">
    <cfRule type="expression" dxfId="857" priority="139" stopIfTrue="1">
      <formula>IF($AB$77&lt;0.02,TRUE)</formula>
    </cfRule>
    <cfRule type="expression" dxfId="856" priority="140" stopIfTrue="1">
      <formula>IF($AB$77&gt;3,TRUE)</formula>
    </cfRule>
  </conditionalFormatting>
  <conditionalFormatting sqref="R78">
    <cfRule type="expression" dxfId="855" priority="141" stopIfTrue="1">
      <formula>IF($AB$78&lt;0.02,TRUE)</formula>
    </cfRule>
    <cfRule type="expression" dxfId="854" priority="142" stopIfTrue="1">
      <formula>IF($AB$78&gt;3,TRUE)</formula>
    </cfRule>
  </conditionalFormatting>
  <conditionalFormatting sqref="R79">
    <cfRule type="expression" dxfId="853" priority="143" stopIfTrue="1">
      <formula>IF($AB$79&lt;0.02,TRUE)</formula>
    </cfRule>
    <cfRule type="expression" dxfId="852" priority="144" stopIfTrue="1">
      <formula>IF($AB$79&gt;3,TRUE)</formula>
    </cfRule>
  </conditionalFormatting>
  <conditionalFormatting sqref="R80">
    <cfRule type="expression" dxfId="851" priority="145" stopIfTrue="1">
      <formula>IF($AB$80&lt;0.02,TRUE)</formula>
    </cfRule>
    <cfRule type="expression" dxfId="850" priority="146" stopIfTrue="1">
      <formula>IF($AB$80&gt;3,TRUE)</formula>
    </cfRule>
  </conditionalFormatting>
  <conditionalFormatting sqref="R81">
    <cfRule type="expression" dxfId="849" priority="147" stopIfTrue="1">
      <formula>IF($AB$81&lt;0.02,TRUE)</formula>
    </cfRule>
    <cfRule type="expression" dxfId="848" priority="148" stopIfTrue="1">
      <formula>IF($AB$81&gt;3,TRUE)</formula>
    </cfRule>
  </conditionalFormatting>
  <conditionalFormatting sqref="R82">
    <cfRule type="expression" dxfId="847" priority="149" stopIfTrue="1">
      <formula>IF($AB$82&lt;0.02,TRUE)</formula>
    </cfRule>
    <cfRule type="expression" dxfId="846" priority="150" stopIfTrue="1">
      <formula>IF($AB$82&gt;3,TRUE)</formula>
    </cfRule>
  </conditionalFormatting>
  <conditionalFormatting sqref="R83">
    <cfRule type="expression" dxfId="845" priority="151" stopIfTrue="1">
      <formula>IF($AB$83&lt;0.02,TRUE)</formula>
    </cfRule>
    <cfRule type="expression" dxfId="844" priority="152" stopIfTrue="1">
      <formula>IF($AB$83&gt;3,TRUE)</formula>
    </cfRule>
  </conditionalFormatting>
  <conditionalFormatting sqref="R84">
    <cfRule type="expression" dxfId="843" priority="153" stopIfTrue="1">
      <formula>IF($AB$84&lt;0.02,TRUE)</formula>
    </cfRule>
    <cfRule type="expression" dxfId="842" priority="154" stopIfTrue="1">
      <formula>IF($AB$84&gt;3,TRUE)</formula>
    </cfRule>
  </conditionalFormatting>
  <conditionalFormatting sqref="R85">
    <cfRule type="expression" dxfId="841" priority="155" stopIfTrue="1">
      <formula>IF($AB$85&lt;0.02,TRUE)</formula>
    </cfRule>
    <cfRule type="expression" dxfId="840" priority="156" stopIfTrue="1">
      <formula>IF($AB$85&gt;3,TRUE)</formula>
    </cfRule>
  </conditionalFormatting>
  <conditionalFormatting sqref="R86">
    <cfRule type="expression" dxfId="839" priority="157" stopIfTrue="1">
      <formula>IF($AB$86&lt;0.02,TRUE)</formula>
    </cfRule>
    <cfRule type="expression" dxfId="838" priority="158" stopIfTrue="1">
      <formula>IF($AB$86&gt;3,TRUE)</formula>
    </cfRule>
  </conditionalFormatting>
  <conditionalFormatting sqref="R87">
    <cfRule type="expression" dxfId="837" priority="159" stopIfTrue="1">
      <formula>IF($AB$87&lt;0.02,TRUE)</formula>
    </cfRule>
    <cfRule type="expression" dxfId="836" priority="160" stopIfTrue="1">
      <formula>IF($AB$87&gt;3,TRUE)</formula>
    </cfRule>
  </conditionalFormatting>
  <conditionalFormatting sqref="R88">
    <cfRule type="expression" dxfId="835" priority="161" stopIfTrue="1">
      <formula>IF($AB$88&lt;0.02,TRUE)</formula>
    </cfRule>
    <cfRule type="expression" dxfId="834" priority="162" stopIfTrue="1">
      <formula>IF($AB$88&gt;3,TRUE)</formula>
    </cfRule>
  </conditionalFormatting>
  <conditionalFormatting sqref="R89">
    <cfRule type="expression" dxfId="833" priority="163" stopIfTrue="1">
      <formula>IF($AB$89&lt;0.02,TRUE)</formula>
    </cfRule>
    <cfRule type="expression" dxfId="832" priority="164" stopIfTrue="1">
      <formula>IF($AB$89&gt;3,TRUE)</formula>
    </cfRule>
  </conditionalFormatting>
  <conditionalFormatting sqref="R90">
    <cfRule type="expression" dxfId="831" priority="165" stopIfTrue="1">
      <formula>IF($AB$90&lt;0.02,TRUE)</formula>
    </cfRule>
    <cfRule type="expression" dxfId="830" priority="166" stopIfTrue="1">
      <formula>IF($AB$90&gt;3,TRUE)</formula>
    </cfRule>
  </conditionalFormatting>
  <dataValidations count="2">
    <dataValidation type="whole" operator="equal" allowBlank="1" showInputMessage="1" showErrorMessage="1" sqref="H8:H90">
      <formula1>4364562456</formula1>
    </dataValidation>
    <dataValidation operator="equal" allowBlank="1" showInputMessage="1" showErrorMessage="1" sqref="N8:N90 Q8:Q90 K8:K90 T8:W90"/>
  </dataValidations>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12.xml><?xml version="1.0" encoding="utf-8"?>
<worksheet xmlns="http://schemas.openxmlformats.org/spreadsheetml/2006/main" xmlns:r="http://schemas.openxmlformats.org/officeDocument/2006/relationships">
  <sheetPr codeName="Sheet12"/>
  <dimension ref="A1:AJ200"/>
  <sheetViews>
    <sheetView zoomScale="75" workbookViewId="0">
      <selection activeCell="AA14" sqref="AA14"/>
    </sheetView>
  </sheetViews>
  <sheetFormatPr defaultRowHeight="15.75" customHeight="1" zeroHeight="1"/>
  <cols>
    <col min="1" max="1" width="4" style="18" customWidth="1"/>
    <col min="2" max="2" width="30.28515625" style="115" customWidth="1"/>
    <col min="3" max="3" width="10.28515625" style="115" customWidth="1"/>
    <col min="4" max="4" width="16.42578125" style="115" customWidth="1"/>
    <col min="5" max="5" width="6.28515625" style="115" customWidth="1"/>
    <col min="6" max="6" width="8" style="115" customWidth="1"/>
    <col min="7" max="7" width="9.7109375" style="115" customWidth="1"/>
    <col min="8" max="8" width="6.85546875" style="115" customWidth="1"/>
    <col min="9" max="9" width="15" style="115" customWidth="1"/>
    <col min="10" max="10" width="7.5703125" style="115" hidden="1" customWidth="1"/>
    <col min="11" max="11" width="7.42578125" style="115" hidden="1" customWidth="1"/>
    <col min="12" max="12" width="15" style="115" customWidth="1"/>
    <col min="13" max="13" width="7.85546875" style="115" hidden="1" customWidth="1"/>
    <col min="14" max="14" width="5.85546875" style="115" hidden="1" customWidth="1"/>
    <col min="15" max="15" width="15" style="115" customWidth="1"/>
    <col min="16" max="16" width="7.42578125" style="115" hidden="1" customWidth="1"/>
    <col min="17" max="17" width="5.7109375" style="115" hidden="1" customWidth="1"/>
    <col min="18" max="18" width="15" style="115" customWidth="1"/>
    <col min="19" max="19" width="7.28515625" style="115" hidden="1" customWidth="1"/>
    <col min="20" max="20" width="5.85546875" style="115" hidden="1" customWidth="1"/>
    <col min="21" max="21" width="16.140625" style="115" customWidth="1"/>
    <col min="22" max="22" width="8" style="115" hidden="1" customWidth="1"/>
    <col min="23" max="23" width="5.85546875" style="115" hidden="1" customWidth="1"/>
    <col min="24" max="24" width="9.7109375" style="115" customWidth="1"/>
    <col min="25" max="26" width="9.42578125" style="115" customWidth="1"/>
    <col min="27" max="27" width="15" style="115" customWidth="1"/>
    <col min="28" max="28" width="9.140625" style="18" hidden="1" customWidth="1"/>
    <col min="29" max="36" width="9.140625" style="18"/>
    <col min="37" max="16384" width="9.140625" style="115"/>
  </cols>
  <sheetData>
    <row r="1" spans="1:36" s="18" customFormat="1" ht="15.75" customHeight="1"/>
    <row r="2" spans="1:36" s="18" customFormat="1" ht="15.75" customHeight="1">
      <c r="B2" s="30" t="str">
        <f ca="1">CONCATENATE('GENERAL GUIDELINES &amp; SITE INFO'!E27," - monthly returns of biomass and anti-parasitic usage")</f>
        <v>Scottish Seafarms Ltd - monthly returns of biomass and anti-parasitic usage</v>
      </c>
    </row>
    <row r="3" spans="1:36" s="18" customFormat="1" ht="15.75" customHeight="1">
      <c r="B3" s="41"/>
    </row>
    <row r="4" spans="1:36" s="18" customFormat="1" ht="15.75" customHeight="1">
      <c r="B4" s="30" t="str">
        <f ca="1">CONCATENATE("Please complete and return by ",'GENERAL GUIDELINES &amp; SITE INFO'!H32)</f>
        <v xml:space="preserve">Please complete and return by 14 Oct 2011; </v>
      </c>
    </row>
    <row r="5" spans="1:36" s="18" customFormat="1" ht="15.75" customHeight="1">
      <c r="B5" s="41"/>
      <c r="AA5" s="127" t="s">
        <v>176</v>
      </c>
    </row>
    <row r="6" spans="1:36" ht="27.75" customHeight="1">
      <c r="B6" s="269" t="s">
        <v>0</v>
      </c>
      <c r="C6" s="269" t="s">
        <v>1</v>
      </c>
      <c r="D6" s="269" t="s">
        <v>203</v>
      </c>
      <c r="E6" s="271" t="s">
        <v>56</v>
      </c>
      <c r="F6" s="258" t="s">
        <v>18</v>
      </c>
      <c r="G6" s="258" t="s">
        <v>208</v>
      </c>
      <c r="H6" s="258" t="s">
        <v>2</v>
      </c>
      <c r="I6" s="264" t="s">
        <v>200</v>
      </c>
      <c r="J6" s="265"/>
      <c r="K6" s="266"/>
      <c r="L6" s="266"/>
      <c r="M6" s="266"/>
      <c r="N6" s="266"/>
      <c r="O6" s="266"/>
      <c r="P6" s="266"/>
      <c r="Q6" s="266"/>
      <c r="R6" s="266"/>
      <c r="S6" s="266"/>
      <c r="T6" s="266"/>
      <c r="U6" s="267"/>
      <c r="V6" s="267"/>
      <c r="W6" s="268"/>
      <c r="X6" s="258" t="s">
        <v>60</v>
      </c>
      <c r="Y6" s="262" t="s">
        <v>57</v>
      </c>
      <c r="Z6" s="263"/>
      <c r="AA6" s="260" t="s">
        <v>177</v>
      </c>
    </row>
    <row r="7" spans="1:36" s="114" customFormat="1" ht="53.25" customHeight="1">
      <c r="A7" s="99"/>
      <c r="B7" s="270"/>
      <c r="C7" s="270"/>
      <c r="D7" s="270"/>
      <c r="E7" s="273"/>
      <c r="F7" s="270"/>
      <c r="G7" s="270"/>
      <c r="H7" s="270"/>
      <c r="I7" s="35" t="s">
        <v>190</v>
      </c>
      <c r="J7" s="31" t="s">
        <v>66</v>
      </c>
      <c r="K7" s="1" t="s">
        <v>3</v>
      </c>
      <c r="L7" s="1" t="s">
        <v>191</v>
      </c>
      <c r="M7" s="1" t="s">
        <v>67</v>
      </c>
      <c r="N7" s="1" t="s">
        <v>3</v>
      </c>
      <c r="O7" s="1" t="s">
        <v>184</v>
      </c>
      <c r="P7" s="1" t="s">
        <v>68</v>
      </c>
      <c r="Q7" s="1" t="s">
        <v>3</v>
      </c>
      <c r="R7" s="1" t="s">
        <v>163</v>
      </c>
      <c r="S7" s="36" t="s">
        <v>69</v>
      </c>
      <c r="T7" s="36" t="s">
        <v>3</v>
      </c>
      <c r="U7" s="1" t="s">
        <v>195</v>
      </c>
      <c r="V7" s="36" t="s">
        <v>196</v>
      </c>
      <c r="W7" s="36" t="s">
        <v>3</v>
      </c>
      <c r="X7" s="256"/>
      <c r="Y7" s="1" t="s">
        <v>58</v>
      </c>
      <c r="Z7" s="1" t="s">
        <v>59</v>
      </c>
      <c r="AA7" s="261"/>
      <c r="AB7" s="99"/>
      <c r="AC7" s="99"/>
      <c r="AD7" s="99"/>
      <c r="AE7" s="99"/>
      <c r="AF7" s="99"/>
      <c r="AG7" s="99"/>
      <c r="AH7" s="99"/>
      <c r="AI7" s="99"/>
      <c r="AJ7" s="99"/>
    </row>
    <row r="8" spans="1:36" ht="15.75" customHeight="1">
      <c r="B8" s="121" t="str">
        <f ca="1">IF(July!B8="","",July!B8)</f>
        <v>Bring Head</v>
      </c>
      <c r="C8" s="122" t="str">
        <f ca="1">IF(July!C8="","",July!C8)</f>
        <v>SCAP1</v>
      </c>
      <c r="D8" s="115" t="str">
        <f ca="1">IF(B8="","",July!D8)</f>
        <v>CAR/L/1015854</v>
      </c>
      <c r="E8" s="115" t="str">
        <f ca="1">IF(July!B8="","",July!E8)</f>
        <v>ORK</v>
      </c>
      <c r="F8" s="5">
        <v>786</v>
      </c>
      <c r="G8" s="115">
        <f ca="1">IF(B8="","",July!G8)</f>
        <v>968</v>
      </c>
      <c r="H8" s="34" t="str">
        <f t="shared" ref="H8:H13" si="0">IF((F8&gt;G8),((F8-G8)/G8),"")</f>
        <v/>
      </c>
      <c r="I8" s="126"/>
      <c r="J8" s="44">
        <f>I8*10</f>
        <v>0</v>
      </c>
      <c r="K8" s="44">
        <f ca="1">IF(B8="","",IF(July!K8="",Aug!J8,July!K8+Aug!J8))</f>
        <v>0</v>
      </c>
      <c r="L8" s="5"/>
      <c r="M8" s="44">
        <f ca="1">L8/2</f>
        <v>0</v>
      </c>
      <c r="N8" s="44">
        <f ca="1">IF(B8="","",IF(July!N8="",Aug!M8,July!N8+Aug!M8))</f>
        <v>0</v>
      </c>
      <c r="O8" s="5"/>
      <c r="P8" s="44">
        <f ca="1">O8</f>
        <v>0</v>
      </c>
      <c r="Q8" s="44">
        <f ca="1">IF(B8="","",IF(July!Q8="",Aug!P8,July!Q8+Aug!P8))</f>
        <v>0</v>
      </c>
      <c r="R8" s="5"/>
      <c r="S8" s="44">
        <f ca="1">R8/500</f>
        <v>0</v>
      </c>
      <c r="T8" s="44">
        <f ca="1">IF(B8="","",IF(July!T8="",Aug!S8,July!T8+Aug!S8))</f>
        <v>0</v>
      </c>
      <c r="U8" s="5"/>
      <c r="V8" s="44">
        <f ca="1">U8*10</f>
        <v>0</v>
      </c>
      <c r="W8" s="44">
        <f ca="1">IF(B8="","",IF(July!W8="",Aug!V8,July!W8+Aug!V8))</f>
        <v>0</v>
      </c>
      <c r="X8" s="5">
        <v>225500</v>
      </c>
      <c r="Y8" s="5">
        <v>657</v>
      </c>
      <c r="Z8" s="5">
        <v>2708</v>
      </c>
      <c r="AA8" s="5"/>
      <c r="AB8" s="18">
        <f>(R8/F8)/175</f>
        <v>0</v>
      </c>
    </row>
    <row r="9" spans="1:36" ht="15.75" customHeight="1">
      <c r="B9" s="121" t="str">
        <f ca="1">IF(July!B9="","",July!B9)</f>
        <v>Eday Sound</v>
      </c>
      <c r="C9" s="122" t="str">
        <f ca="1">IF(July!C9="","",July!C9)</f>
        <v>EDA1</v>
      </c>
      <c r="D9" s="115" t="str">
        <f ca="1">IF(B9="","",July!D9)</f>
        <v>CAR/L/1003956</v>
      </c>
      <c r="E9" s="115" t="str">
        <f ca="1">IF(July!B9="","",July!E9)</f>
        <v>ORK</v>
      </c>
      <c r="F9" s="5"/>
      <c r="G9" s="115">
        <f ca="1">IF(B9="","",July!G9)</f>
        <v>800</v>
      </c>
      <c r="H9" s="34" t="str">
        <f t="shared" si="0"/>
        <v/>
      </c>
      <c r="I9" s="126"/>
      <c r="J9" s="44">
        <f t="shared" ref="J9:J72" si="1">I9*10</f>
        <v>0</v>
      </c>
      <c r="K9" s="44">
        <f ca="1">IF(B9="","",IF(July!K9="",Aug!J9,July!K9+Aug!J9))</f>
        <v>0</v>
      </c>
      <c r="L9" s="5"/>
      <c r="M9" s="44">
        <f t="shared" ref="M9:M72" si="2">L9/2</f>
        <v>0</v>
      </c>
      <c r="N9" s="44">
        <f ca="1">IF(B9="","",IF(July!N9="",Aug!M9,July!N9+Aug!M9))</f>
        <v>0</v>
      </c>
      <c r="O9" s="5"/>
      <c r="P9" s="44">
        <f t="shared" ref="P9:P72" si="3">O9</f>
        <v>0</v>
      </c>
      <c r="Q9" s="44">
        <f ca="1">IF(B9="","",IF(July!Q9="",Aug!P9,July!Q9+Aug!P9))</f>
        <v>0</v>
      </c>
      <c r="R9" s="5"/>
      <c r="S9" s="44">
        <f t="shared" ref="S9:S72" si="4">R9/500</f>
        <v>0</v>
      </c>
      <c r="T9" s="44">
        <f ca="1">IF(B9="","",IF(July!T9="",Aug!S9,July!T9+Aug!S9))</f>
        <v>0</v>
      </c>
      <c r="U9" s="5"/>
      <c r="V9" s="44">
        <f t="shared" ref="V9:V72" si="5">U9*10</f>
        <v>0</v>
      </c>
      <c r="W9" s="44">
        <f ca="1">IF(B9="","",IF(July!W9="",Aug!V9,July!W9+Aug!V9))</f>
        <v>0</v>
      </c>
      <c r="X9" s="5"/>
      <c r="Y9" s="5"/>
      <c r="Z9" s="5"/>
      <c r="AA9" s="5"/>
      <c r="AB9" s="18" t="e">
        <f t="shared" ref="AB9:AB72" si="6">(R9/F9)/175</f>
        <v>#DIV/0!</v>
      </c>
    </row>
    <row r="10" spans="1:36" ht="15.75" customHeight="1">
      <c r="B10" s="121" t="str">
        <f ca="1">IF(July!B10="","",July!B10)</f>
        <v>Kirk Taing</v>
      </c>
      <c r="C10" s="122" t="str">
        <f ca="1">IF(July!C10="","",July!C10)</f>
        <v>MILL1</v>
      </c>
      <c r="D10" s="115" t="str">
        <f ca="1">IF(B10="","",July!D10)</f>
        <v>CAR/L/1003952</v>
      </c>
      <c r="E10" s="115" t="str">
        <f ca="1">IF(July!B10="","",July!E10)</f>
        <v>ORK</v>
      </c>
      <c r="F10" s="5"/>
      <c r="G10" s="115">
        <f ca="1">IF(B10="","",July!G10)</f>
        <v>800</v>
      </c>
      <c r="H10" s="34" t="str">
        <f t="shared" si="0"/>
        <v/>
      </c>
      <c r="I10" s="126"/>
      <c r="J10" s="44">
        <f t="shared" si="1"/>
        <v>0</v>
      </c>
      <c r="K10" s="44">
        <f ca="1">IF(B10="","",IF(July!K10="",Aug!J10,July!K10+Aug!J10))</f>
        <v>0</v>
      </c>
      <c r="L10" s="5"/>
      <c r="M10" s="44">
        <f t="shared" si="2"/>
        <v>0</v>
      </c>
      <c r="N10" s="44">
        <f ca="1">IF(B10="","",IF(July!N10="",Aug!M10,July!N10+Aug!M10))</f>
        <v>0</v>
      </c>
      <c r="O10" s="5"/>
      <c r="P10" s="44">
        <f t="shared" si="3"/>
        <v>0</v>
      </c>
      <c r="Q10" s="44">
        <f ca="1">IF(B10="","",IF(July!Q10="",Aug!P10,July!Q10+Aug!P10))</f>
        <v>0</v>
      </c>
      <c r="R10" s="5"/>
      <c r="S10" s="44">
        <f t="shared" si="4"/>
        <v>0</v>
      </c>
      <c r="T10" s="44">
        <f ca="1">IF(B10="","",IF(July!T10="",Aug!S10,July!T10+Aug!S10))</f>
        <v>0</v>
      </c>
      <c r="U10" s="5"/>
      <c r="V10" s="44">
        <f t="shared" si="5"/>
        <v>0</v>
      </c>
      <c r="W10" s="44">
        <f ca="1">IF(B10="","",IF(July!W10="",Aug!V10,July!W10+Aug!V10))</f>
        <v>0</v>
      </c>
      <c r="X10" s="5"/>
      <c r="Y10" s="5"/>
      <c r="Z10" s="5"/>
      <c r="AA10" s="5"/>
      <c r="AB10" s="18" t="e">
        <f t="shared" si="6"/>
        <v>#DIV/0!</v>
      </c>
    </row>
    <row r="11" spans="1:36" ht="15.75" customHeight="1">
      <c r="B11" s="121" t="str">
        <f ca="1">IF(July!B11="","",July!B11)</f>
        <v>Mill Bay, Stronsay</v>
      </c>
      <c r="C11" s="122" t="str">
        <f ca="1">IF(July!C11="","",July!C11)</f>
        <v>MIL1</v>
      </c>
      <c r="D11" s="115" t="str">
        <f ca="1">IF(B11="","",July!D11)</f>
        <v>CAR/L/1034607</v>
      </c>
      <c r="E11" s="115" t="str">
        <f ca="1">IF(July!B11="","",July!E11)</f>
        <v>ORK</v>
      </c>
      <c r="F11" s="5"/>
      <c r="G11" s="115">
        <f ca="1">IF(B11="","",July!G11)</f>
        <v>750</v>
      </c>
      <c r="H11" s="34" t="str">
        <f t="shared" si="0"/>
        <v/>
      </c>
      <c r="I11" s="126"/>
      <c r="J11" s="44">
        <f t="shared" si="1"/>
        <v>0</v>
      </c>
      <c r="K11" s="44">
        <f ca="1">IF(B11="","",IF(July!K11="",Aug!J11,July!K11+Aug!J11))</f>
        <v>0</v>
      </c>
      <c r="L11" s="5"/>
      <c r="M11" s="44">
        <f t="shared" si="2"/>
        <v>0</v>
      </c>
      <c r="N11" s="44">
        <f ca="1">IF(B11="","",IF(July!N11="",Aug!M11,July!N11+Aug!M11))</f>
        <v>0</v>
      </c>
      <c r="O11" s="5"/>
      <c r="P11" s="44">
        <f t="shared" si="3"/>
        <v>0</v>
      </c>
      <c r="Q11" s="44">
        <f ca="1">IF(B11="","",IF(July!Q11="",Aug!P11,July!Q11+Aug!P11))</f>
        <v>0</v>
      </c>
      <c r="R11" s="5"/>
      <c r="S11" s="44">
        <f t="shared" si="4"/>
        <v>0</v>
      </c>
      <c r="T11" s="44">
        <f ca="1">IF(B11="","",IF(July!T11="",Aug!S11,July!T11+Aug!S11))</f>
        <v>0</v>
      </c>
      <c r="U11" s="5"/>
      <c r="V11" s="44">
        <f t="shared" si="5"/>
        <v>0</v>
      </c>
      <c r="W11" s="44">
        <f ca="1">IF(B11="","",IF(July!W11="",Aug!V11,July!W11+Aug!V11))</f>
        <v>0</v>
      </c>
      <c r="X11" s="5"/>
      <c r="Y11" s="5"/>
      <c r="Z11" s="5"/>
      <c r="AA11" s="5"/>
      <c r="AB11" s="18" t="e">
        <f t="shared" si="6"/>
        <v>#DIV/0!</v>
      </c>
    </row>
    <row r="12" spans="1:36" ht="15.75" customHeight="1">
      <c r="B12" s="121" t="str">
        <f ca="1">IF(July!B12="","",July!B12)</f>
        <v>Puldrite Bay</v>
      </c>
      <c r="C12" s="122" t="str">
        <f ca="1">IF(July!C12="","",July!C12)</f>
        <v>PUL1</v>
      </c>
      <c r="D12" s="115" t="str">
        <f ca="1">IF(B12="","",July!D12)</f>
        <v>CAR/L/1003954</v>
      </c>
      <c r="E12" s="115" t="str">
        <f ca="1">IF(July!B12="","",July!E12)</f>
        <v>ORK</v>
      </c>
      <c r="F12" s="5">
        <v>0</v>
      </c>
      <c r="G12" s="115">
        <f ca="1">IF(B12="","",July!G12)</f>
        <v>980</v>
      </c>
      <c r="H12" s="34" t="str">
        <f t="shared" si="0"/>
        <v/>
      </c>
      <c r="I12" s="126"/>
      <c r="J12" s="44">
        <f t="shared" si="1"/>
        <v>0</v>
      </c>
      <c r="K12" s="44">
        <f ca="1">IF(B12="","",IF(July!K12="",Aug!J12,July!K12+Aug!J12))</f>
        <v>0</v>
      </c>
      <c r="L12" s="5"/>
      <c r="M12" s="44">
        <f t="shared" si="2"/>
        <v>0</v>
      </c>
      <c r="N12" s="44">
        <f ca="1">IF(B12="","",IF(July!N12="",Aug!M12,July!N12+Aug!M12))</f>
        <v>0</v>
      </c>
      <c r="O12" s="5"/>
      <c r="P12" s="44">
        <f t="shared" si="3"/>
        <v>0</v>
      </c>
      <c r="Q12" s="44">
        <f ca="1">IF(B12="","",IF(July!Q12="",Aug!P12,July!Q12+Aug!P12))</f>
        <v>0</v>
      </c>
      <c r="R12" s="5"/>
      <c r="S12" s="44">
        <f t="shared" si="4"/>
        <v>0</v>
      </c>
      <c r="T12" s="44">
        <f ca="1">IF(B12="","",IF(July!T12="",Aug!S12,July!T12+Aug!S12))</f>
        <v>0</v>
      </c>
      <c r="U12" s="5"/>
      <c r="V12" s="44">
        <f t="shared" si="5"/>
        <v>0</v>
      </c>
      <c r="W12" s="44">
        <f ca="1">IF(B12="","",IF(July!W12="",Aug!V12,July!W12+Aug!V12))</f>
        <v>0</v>
      </c>
      <c r="X12" s="5"/>
      <c r="Y12" s="5"/>
      <c r="Z12" s="5"/>
      <c r="AA12" s="5"/>
      <c r="AB12" s="18" t="e">
        <f t="shared" si="6"/>
        <v>#DIV/0!</v>
      </c>
    </row>
    <row r="13" spans="1:36" ht="15.75" customHeight="1">
      <c r="B13" s="121" t="str">
        <f ca="1">IF(July!B13="","",July!B13)</f>
        <v>Toy Ness</v>
      </c>
      <c r="C13" s="122" t="str">
        <f ca="1">IF(July!C13="","",July!C13)</f>
        <v>TOYN1</v>
      </c>
      <c r="D13" s="115" t="str">
        <f ca="1">IF(B13="","",July!D13)</f>
        <v>CAR/L/1015855</v>
      </c>
      <c r="E13" s="115" t="str">
        <f ca="1">IF(July!B13="","",July!E13)</f>
        <v>ORK</v>
      </c>
      <c r="F13" s="5">
        <v>567</v>
      </c>
      <c r="G13" s="115">
        <f ca="1">IF(B13="","",July!G13)</f>
        <v>650</v>
      </c>
      <c r="H13" s="34" t="str">
        <f t="shared" si="0"/>
        <v/>
      </c>
      <c r="I13" s="126"/>
      <c r="J13" s="44">
        <f t="shared" si="1"/>
        <v>0</v>
      </c>
      <c r="K13" s="44">
        <f ca="1">IF(B13="","",IF(July!K13="",Aug!J13,July!K13+Aug!J13))</f>
        <v>0</v>
      </c>
      <c r="L13" s="5"/>
      <c r="M13" s="44">
        <f t="shared" si="2"/>
        <v>0</v>
      </c>
      <c r="N13" s="44">
        <f ca="1">IF(B13="","",IF(July!N13="",Aug!M13,July!N13+Aug!M13))</f>
        <v>0</v>
      </c>
      <c r="O13" s="5"/>
      <c r="P13" s="44">
        <f t="shared" si="3"/>
        <v>0</v>
      </c>
      <c r="Q13" s="44">
        <f ca="1">IF(B13="","",IF(July!Q13="",Aug!P13,July!Q13+Aug!P13))</f>
        <v>0</v>
      </c>
      <c r="R13" s="5"/>
      <c r="S13" s="44">
        <f t="shared" si="4"/>
        <v>0</v>
      </c>
      <c r="T13" s="44">
        <f ca="1">IF(B13="","",IF(July!T13="",Aug!S13,July!T13+Aug!S13))</f>
        <v>0</v>
      </c>
      <c r="U13" s="5"/>
      <c r="V13" s="44">
        <f t="shared" si="5"/>
        <v>0</v>
      </c>
      <c r="W13" s="44">
        <f ca="1">IF(B13="","",IF(July!W13="",Aug!V13,July!W13+Aug!V13))</f>
        <v>0</v>
      </c>
      <c r="X13" s="5">
        <v>204700</v>
      </c>
      <c r="Y13" s="5">
        <v>437</v>
      </c>
      <c r="Z13" s="5">
        <v>1714</v>
      </c>
      <c r="AA13" s="5"/>
      <c r="AB13" s="18">
        <f t="shared" si="6"/>
        <v>0</v>
      </c>
    </row>
    <row r="14" spans="1:36" ht="15.75" customHeight="1">
      <c r="B14" s="121" t="str">
        <f ca="1">IF(July!B14="","",July!B14)</f>
        <v>Veantrow Bay</v>
      </c>
      <c r="C14" s="122" t="str">
        <f ca="1">IF(July!C14="","",July!C14)</f>
        <v>VEA1</v>
      </c>
      <c r="D14" s="115" t="str">
        <f ca="1">IF(B14="","",July!D14)</f>
        <v>CAR/L/1003931</v>
      </c>
      <c r="E14" s="115" t="str">
        <f ca="1">IF(July!B14="","",July!E14)</f>
        <v>ORK</v>
      </c>
      <c r="F14" s="5">
        <v>832</v>
      </c>
      <c r="G14" s="115">
        <f ca="1">IF(B14="","",July!G14)</f>
        <v>1264</v>
      </c>
      <c r="H14" s="34" t="str">
        <f t="shared" ref="H14:H28" si="7">IF((F14&gt;G14),((F14-G14)/G14),"")</f>
        <v/>
      </c>
      <c r="I14" s="126"/>
      <c r="J14" s="44">
        <f t="shared" si="1"/>
        <v>0</v>
      </c>
      <c r="K14" s="44">
        <f ca="1">IF(B14="","",IF(July!K14="",Aug!J14,July!K14+Aug!J14))</f>
        <v>0</v>
      </c>
      <c r="L14" s="5"/>
      <c r="M14" s="44">
        <f t="shared" si="2"/>
        <v>0</v>
      </c>
      <c r="N14" s="44">
        <f ca="1">IF(B14="","",IF(July!N14="",Aug!M14,July!N14+Aug!M14))</f>
        <v>0</v>
      </c>
      <c r="O14" s="5"/>
      <c r="P14" s="44">
        <f t="shared" si="3"/>
        <v>0</v>
      </c>
      <c r="Q14" s="44">
        <f ca="1">IF(B14="","",IF(July!Q14="",Aug!P14,July!Q14+Aug!P14))</f>
        <v>0</v>
      </c>
      <c r="R14" s="5"/>
      <c r="S14" s="44">
        <f t="shared" si="4"/>
        <v>0</v>
      </c>
      <c r="T14" s="44">
        <f ca="1">IF(B14="","",IF(July!T14="",Aug!S14,July!T14+Aug!S14))</f>
        <v>0</v>
      </c>
      <c r="U14" s="5"/>
      <c r="V14" s="44">
        <f t="shared" si="5"/>
        <v>0</v>
      </c>
      <c r="W14" s="44">
        <f ca="1">IF(B14="","",IF(July!W14="",Aug!V14,July!W14+Aug!V14))</f>
        <v>0</v>
      </c>
      <c r="X14" s="5">
        <v>219767</v>
      </c>
      <c r="Y14" s="5">
        <v>1743</v>
      </c>
      <c r="Z14" s="5">
        <v>775</v>
      </c>
      <c r="AA14" s="5"/>
      <c r="AB14" s="18">
        <f t="shared" si="6"/>
        <v>0</v>
      </c>
    </row>
    <row r="15" spans="1:36" ht="15.75" customHeight="1">
      <c r="B15" s="121" t="str">
        <f ca="1">IF(July!B15="","",July!B15)</f>
        <v/>
      </c>
      <c r="C15" s="122" t="str">
        <f ca="1">IF(July!C15="","",July!C15)</f>
        <v/>
      </c>
      <c r="D15" s="115" t="str">
        <f ca="1">IF(B15="","",July!D15)</f>
        <v/>
      </c>
      <c r="E15" s="115" t="str">
        <f ca="1">IF(July!B15="","",July!E15)</f>
        <v/>
      </c>
      <c r="F15" s="5"/>
      <c r="G15" s="115" t="str">
        <f ca="1">IF(B15="","",July!G15)</f>
        <v/>
      </c>
      <c r="H15" s="34" t="str">
        <f t="shared" si="7"/>
        <v/>
      </c>
      <c r="I15" s="126"/>
      <c r="J15" s="44">
        <f t="shared" si="1"/>
        <v>0</v>
      </c>
      <c r="K15" s="44" t="str">
        <f ca="1">IF(B15="","",IF(July!K15="",Aug!J15,July!K15+Aug!J15))</f>
        <v/>
      </c>
      <c r="L15" s="5"/>
      <c r="M15" s="44">
        <f t="shared" si="2"/>
        <v>0</v>
      </c>
      <c r="N15" s="44" t="str">
        <f ca="1">IF(B15="","",IF(July!N15="",Aug!M15,July!N15+Aug!M15))</f>
        <v/>
      </c>
      <c r="O15" s="5"/>
      <c r="P15" s="44">
        <f t="shared" si="3"/>
        <v>0</v>
      </c>
      <c r="Q15" s="44" t="str">
        <f ca="1">IF(B15="","",IF(July!Q15="",Aug!P15,July!Q15+Aug!P15))</f>
        <v/>
      </c>
      <c r="R15" s="5"/>
      <c r="S15" s="44">
        <f t="shared" si="4"/>
        <v>0</v>
      </c>
      <c r="T15" s="44" t="str">
        <f ca="1">IF(B15="","",IF(July!T15="",Aug!S15,July!T15+Aug!S15))</f>
        <v/>
      </c>
      <c r="U15" s="5"/>
      <c r="V15" s="44">
        <f t="shared" si="5"/>
        <v>0</v>
      </c>
      <c r="W15" s="44" t="str">
        <f ca="1">IF(B15="","",IF(July!W15="",Aug!V15,July!W15+Aug!V15))</f>
        <v/>
      </c>
      <c r="X15" s="5"/>
      <c r="Y15" s="5"/>
      <c r="Z15" s="5"/>
      <c r="AA15" s="5"/>
      <c r="AB15" s="18" t="e">
        <f t="shared" si="6"/>
        <v>#DIV/0!</v>
      </c>
    </row>
    <row r="16" spans="1:36" ht="15.75" customHeight="1">
      <c r="B16" s="121" t="str">
        <f ca="1">IF(July!B16="","",July!B16)</f>
        <v/>
      </c>
      <c r="C16" s="122" t="str">
        <f ca="1">IF(July!C16="","",July!C16)</f>
        <v/>
      </c>
      <c r="D16" s="115" t="str">
        <f ca="1">IF(B16="","",July!D16)</f>
        <v/>
      </c>
      <c r="E16" s="115" t="str">
        <f ca="1">IF(July!B16="","",July!E16)</f>
        <v/>
      </c>
      <c r="F16" s="5"/>
      <c r="G16" s="115" t="str">
        <f ca="1">IF(B16="","",July!G16)</f>
        <v/>
      </c>
      <c r="H16" s="34" t="str">
        <f t="shared" si="7"/>
        <v/>
      </c>
      <c r="I16" s="126"/>
      <c r="J16" s="44">
        <f t="shared" si="1"/>
        <v>0</v>
      </c>
      <c r="K16" s="44" t="str">
        <f ca="1">IF(B16="","",IF(July!K16="",Aug!J16,July!K16+Aug!J16))</f>
        <v/>
      </c>
      <c r="L16" s="5"/>
      <c r="M16" s="44">
        <f t="shared" si="2"/>
        <v>0</v>
      </c>
      <c r="N16" s="44" t="str">
        <f ca="1">IF(B16="","",IF(July!N16="",Aug!M16,July!N16+Aug!M16))</f>
        <v/>
      </c>
      <c r="O16" s="5"/>
      <c r="P16" s="44">
        <f t="shared" si="3"/>
        <v>0</v>
      </c>
      <c r="Q16" s="44" t="str">
        <f ca="1">IF(B16="","",IF(July!Q16="",Aug!P16,July!Q16+Aug!P16))</f>
        <v/>
      </c>
      <c r="R16" s="5"/>
      <c r="S16" s="44">
        <f t="shared" si="4"/>
        <v>0</v>
      </c>
      <c r="T16" s="44" t="str">
        <f ca="1">IF(B16="","",IF(July!T16="",Aug!S16,July!T16+Aug!S16))</f>
        <v/>
      </c>
      <c r="U16" s="5"/>
      <c r="V16" s="44">
        <f t="shared" si="5"/>
        <v>0</v>
      </c>
      <c r="W16" s="44" t="str">
        <f ca="1">IF(B16="","",IF(July!W16="",Aug!V16,July!W16+Aug!V16))</f>
        <v/>
      </c>
      <c r="X16" s="5"/>
      <c r="Y16" s="5"/>
      <c r="Z16" s="5"/>
      <c r="AA16" s="5"/>
      <c r="AB16" s="18" t="e">
        <f t="shared" si="6"/>
        <v>#DIV/0!</v>
      </c>
    </row>
    <row r="17" spans="2:28" ht="15.75" customHeight="1">
      <c r="B17" s="121" t="str">
        <f ca="1">IF(July!B17="","",July!B17)</f>
        <v/>
      </c>
      <c r="C17" s="122" t="str">
        <f ca="1">IF(July!C17="","",July!C17)</f>
        <v/>
      </c>
      <c r="D17" s="115" t="str">
        <f ca="1">IF(B17="","",July!D17)</f>
        <v/>
      </c>
      <c r="E17" s="115" t="str">
        <f ca="1">IF(July!B17="","",July!E17)</f>
        <v/>
      </c>
      <c r="F17" s="5"/>
      <c r="G17" s="115" t="str">
        <f ca="1">IF(B17="","",July!G17)</f>
        <v/>
      </c>
      <c r="H17" s="34" t="str">
        <f t="shared" si="7"/>
        <v/>
      </c>
      <c r="I17" s="126"/>
      <c r="J17" s="44">
        <f t="shared" si="1"/>
        <v>0</v>
      </c>
      <c r="K17" s="44" t="str">
        <f ca="1">IF(B17="","",IF(July!K17="",Aug!J17,July!K17+Aug!J17))</f>
        <v/>
      </c>
      <c r="L17" s="5"/>
      <c r="M17" s="44">
        <f t="shared" si="2"/>
        <v>0</v>
      </c>
      <c r="N17" s="44" t="str">
        <f ca="1">IF(B17="","",IF(July!N17="",Aug!M17,July!N17+Aug!M17))</f>
        <v/>
      </c>
      <c r="O17" s="5"/>
      <c r="P17" s="44">
        <f t="shared" si="3"/>
        <v>0</v>
      </c>
      <c r="Q17" s="44" t="str">
        <f ca="1">IF(B17="","",IF(July!Q17="",Aug!P17,July!Q17+Aug!P17))</f>
        <v/>
      </c>
      <c r="R17" s="5"/>
      <c r="S17" s="44">
        <f t="shared" si="4"/>
        <v>0</v>
      </c>
      <c r="T17" s="44" t="str">
        <f ca="1">IF(B17="","",IF(July!T17="",Aug!S17,July!T17+Aug!S17))</f>
        <v/>
      </c>
      <c r="U17" s="5"/>
      <c r="V17" s="44">
        <f t="shared" si="5"/>
        <v>0</v>
      </c>
      <c r="W17" s="44" t="str">
        <f ca="1">IF(B17="","",IF(July!W17="",Aug!V17,July!W17+Aug!V17))</f>
        <v/>
      </c>
      <c r="X17" s="5"/>
      <c r="Y17" s="5"/>
      <c r="Z17" s="5"/>
      <c r="AA17" s="5"/>
      <c r="AB17" s="18" t="e">
        <f t="shared" si="6"/>
        <v>#DIV/0!</v>
      </c>
    </row>
    <row r="18" spans="2:28" ht="15.75" customHeight="1">
      <c r="B18" s="121" t="str">
        <f ca="1">IF(July!B18="","",July!B18)</f>
        <v/>
      </c>
      <c r="C18" s="122" t="str">
        <f ca="1">IF(July!C18="","",July!C18)</f>
        <v/>
      </c>
      <c r="D18" s="115" t="str">
        <f ca="1">IF(B18="","",July!D18)</f>
        <v/>
      </c>
      <c r="E18" s="115" t="str">
        <f ca="1">IF(July!B18="","",July!E18)</f>
        <v/>
      </c>
      <c r="F18" s="5"/>
      <c r="G18" s="115" t="str">
        <f ca="1">IF(B18="","",July!G18)</f>
        <v/>
      </c>
      <c r="H18" s="34" t="str">
        <f t="shared" si="7"/>
        <v/>
      </c>
      <c r="I18" s="126"/>
      <c r="J18" s="44">
        <f t="shared" si="1"/>
        <v>0</v>
      </c>
      <c r="K18" s="44" t="str">
        <f ca="1">IF(B18="","",IF(July!K18="",Aug!J18,July!K18+Aug!J18))</f>
        <v/>
      </c>
      <c r="L18" s="5"/>
      <c r="M18" s="44">
        <f t="shared" si="2"/>
        <v>0</v>
      </c>
      <c r="N18" s="44" t="str">
        <f ca="1">IF(B18="","",IF(July!N18="",Aug!M18,July!N18+Aug!M18))</f>
        <v/>
      </c>
      <c r="O18" s="5"/>
      <c r="P18" s="44">
        <f t="shared" si="3"/>
        <v>0</v>
      </c>
      <c r="Q18" s="44" t="str">
        <f ca="1">IF(B18="","",IF(July!Q18="",Aug!P18,July!Q18+Aug!P18))</f>
        <v/>
      </c>
      <c r="R18" s="5"/>
      <c r="S18" s="44">
        <f t="shared" si="4"/>
        <v>0</v>
      </c>
      <c r="T18" s="44" t="str">
        <f ca="1">IF(B18="","",IF(July!T18="",Aug!S18,July!T18+Aug!S18))</f>
        <v/>
      </c>
      <c r="U18" s="5"/>
      <c r="V18" s="44">
        <f t="shared" si="5"/>
        <v>0</v>
      </c>
      <c r="W18" s="44" t="str">
        <f ca="1">IF(B18="","",IF(July!W18="",Aug!V18,July!W18+Aug!V18))</f>
        <v/>
      </c>
      <c r="X18" s="5"/>
      <c r="Y18" s="5"/>
      <c r="Z18" s="5"/>
      <c r="AA18" s="5"/>
      <c r="AB18" s="18" t="e">
        <f t="shared" si="6"/>
        <v>#DIV/0!</v>
      </c>
    </row>
    <row r="19" spans="2:28" ht="15.75" customHeight="1">
      <c r="B19" s="121" t="str">
        <f ca="1">IF(July!B19="","",July!B19)</f>
        <v/>
      </c>
      <c r="C19" s="122" t="str">
        <f ca="1">IF(July!C19="","",July!C19)</f>
        <v/>
      </c>
      <c r="D19" s="115" t="str">
        <f ca="1">IF(B19="","",July!D19)</f>
        <v/>
      </c>
      <c r="E19" s="115" t="str">
        <f ca="1">IF(July!B19="","",July!E19)</f>
        <v/>
      </c>
      <c r="F19" s="5"/>
      <c r="G19" s="115" t="str">
        <f ca="1">IF(B19="","",July!G19)</f>
        <v/>
      </c>
      <c r="H19" s="34" t="str">
        <f t="shared" si="7"/>
        <v/>
      </c>
      <c r="I19" s="126"/>
      <c r="J19" s="44">
        <f t="shared" si="1"/>
        <v>0</v>
      </c>
      <c r="K19" s="44" t="str">
        <f ca="1">IF(B19="","",IF(July!K19="",Aug!J19,July!K19+Aug!J19))</f>
        <v/>
      </c>
      <c r="L19" s="5"/>
      <c r="M19" s="44">
        <f t="shared" si="2"/>
        <v>0</v>
      </c>
      <c r="N19" s="44" t="str">
        <f ca="1">IF(B19="","",IF(July!N19="",Aug!M19,July!N19+Aug!M19))</f>
        <v/>
      </c>
      <c r="O19" s="5"/>
      <c r="P19" s="44">
        <f t="shared" si="3"/>
        <v>0</v>
      </c>
      <c r="Q19" s="44" t="str">
        <f ca="1">IF(B19="","",IF(July!Q19="",Aug!P19,July!Q19+Aug!P19))</f>
        <v/>
      </c>
      <c r="R19" s="5"/>
      <c r="S19" s="44">
        <f t="shared" si="4"/>
        <v>0</v>
      </c>
      <c r="T19" s="44" t="str">
        <f ca="1">IF(B19="","",IF(July!T19="",Aug!S19,July!T19+Aug!S19))</f>
        <v/>
      </c>
      <c r="U19" s="5"/>
      <c r="V19" s="44">
        <f t="shared" si="5"/>
        <v>0</v>
      </c>
      <c r="W19" s="44" t="str">
        <f ca="1">IF(B19="","",IF(July!W19="",Aug!V19,July!W19+Aug!V19))</f>
        <v/>
      </c>
      <c r="X19" s="5"/>
      <c r="Y19" s="5"/>
      <c r="Z19" s="5"/>
      <c r="AA19" s="5"/>
      <c r="AB19" s="18" t="e">
        <f t="shared" si="6"/>
        <v>#DIV/0!</v>
      </c>
    </row>
    <row r="20" spans="2:28" ht="15.75" customHeight="1">
      <c r="B20" s="121" t="str">
        <f ca="1">IF(July!B20="","",July!B20)</f>
        <v/>
      </c>
      <c r="C20" s="122" t="str">
        <f ca="1">IF(July!C20="","",July!C20)</f>
        <v/>
      </c>
      <c r="D20" s="115" t="str">
        <f ca="1">IF(B20="","",July!D20)</f>
        <v/>
      </c>
      <c r="E20" s="115" t="str">
        <f ca="1">IF(July!B20="","",July!E20)</f>
        <v/>
      </c>
      <c r="F20" s="5"/>
      <c r="G20" s="115" t="str">
        <f ca="1">IF(B20="","",July!G20)</f>
        <v/>
      </c>
      <c r="H20" s="34" t="str">
        <f t="shared" si="7"/>
        <v/>
      </c>
      <c r="I20" s="126"/>
      <c r="J20" s="44">
        <f t="shared" si="1"/>
        <v>0</v>
      </c>
      <c r="K20" s="44" t="str">
        <f ca="1">IF(B20="","",IF(July!K20="",Aug!J20,July!K20+Aug!J20))</f>
        <v/>
      </c>
      <c r="L20" s="5"/>
      <c r="M20" s="44">
        <f t="shared" si="2"/>
        <v>0</v>
      </c>
      <c r="N20" s="44" t="str">
        <f ca="1">IF(B20="","",IF(July!N20="",Aug!M20,July!N20+Aug!M20))</f>
        <v/>
      </c>
      <c r="O20" s="5"/>
      <c r="P20" s="44">
        <f t="shared" si="3"/>
        <v>0</v>
      </c>
      <c r="Q20" s="44" t="str">
        <f ca="1">IF(B20="","",IF(July!Q20="",Aug!P20,July!Q20+Aug!P20))</f>
        <v/>
      </c>
      <c r="R20" s="5"/>
      <c r="S20" s="44">
        <f t="shared" si="4"/>
        <v>0</v>
      </c>
      <c r="T20" s="44" t="str">
        <f ca="1">IF(B20="","",IF(July!T20="",Aug!S20,July!T20+Aug!S20))</f>
        <v/>
      </c>
      <c r="U20" s="5"/>
      <c r="V20" s="44">
        <f t="shared" si="5"/>
        <v>0</v>
      </c>
      <c r="W20" s="44" t="str">
        <f ca="1">IF(B20="","",IF(July!W20="",Aug!V20,July!W20+Aug!V20))</f>
        <v/>
      </c>
      <c r="X20" s="5"/>
      <c r="Y20" s="5"/>
      <c r="Z20" s="5"/>
      <c r="AA20" s="5"/>
      <c r="AB20" s="18" t="e">
        <f t="shared" si="6"/>
        <v>#DIV/0!</v>
      </c>
    </row>
    <row r="21" spans="2:28" ht="15.75" customHeight="1">
      <c r="B21" s="121" t="str">
        <f ca="1">IF(July!B21="","",July!B21)</f>
        <v/>
      </c>
      <c r="C21" s="122" t="str">
        <f ca="1">IF(July!C21="","",July!C21)</f>
        <v/>
      </c>
      <c r="D21" s="115" t="str">
        <f ca="1">IF(B21="","",July!D21)</f>
        <v/>
      </c>
      <c r="E21" s="115" t="str">
        <f ca="1">IF(July!B21="","",July!E21)</f>
        <v/>
      </c>
      <c r="F21" s="5"/>
      <c r="G21" s="115" t="str">
        <f ca="1">IF(B21="","",July!G21)</f>
        <v/>
      </c>
      <c r="H21" s="34" t="str">
        <f t="shared" si="7"/>
        <v/>
      </c>
      <c r="I21" s="126"/>
      <c r="J21" s="44">
        <f t="shared" si="1"/>
        <v>0</v>
      </c>
      <c r="K21" s="44" t="str">
        <f ca="1">IF(B21="","",IF(July!K21="",Aug!J21,July!K21+Aug!J21))</f>
        <v/>
      </c>
      <c r="L21" s="5"/>
      <c r="M21" s="44">
        <f t="shared" si="2"/>
        <v>0</v>
      </c>
      <c r="N21" s="44" t="str">
        <f ca="1">IF(B21="","",IF(July!N21="",Aug!M21,July!N21+Aug!M21))</f>
        <v/>
      </c>
      <c r="O21" s="5"/>
      <c r="P21" s="44">
        <f t="shared" si="3"/>
        <v>0</v>
      </c>
      <c r="Q21" s="44" t="str">
        <f ca="1">IF(B21="","",IF(July!Q21="",Aug!P21,July!Q21+Aug!P21))</f>
        <v/>
      </c>
      <c r="R21" s="5"/>
      <c r="S21" s="44">
        <f t="shared" si="4"/>
        <v>0</v>
      </c>
      <c r="T21" s="44" t="str">
        <f ca="1">IF(B21="","",IF(July!T21="",Aug!S21,July!T21+Aug!S21))</f>
        <v/>
      </c>
      <c r="U21" s="5"/>
      <c r="V21" s="44">
        <f t="shared" si="5"/>
        <v>0</v>
      </c>
      <c r="W21" s="44" t="str">
        <f ca="1">IF(B21="","",IF(July!W21="",Aug!V21,July!W21+Aug!V21))</f>
        <v/>
      </c>
      <c r="X21" s="5"/>
      <c r="Y21" s="5"/>
      <c r="Z21" s="5"/>
      <c r="AA21" s="5"/>
      <c r="AB21" s="18" t="e">
        <f t="shared" si="6"/>
        <v>#DIV/0!</v>
      </c>
    </row>
    <row r="22" spans="2:28" ht="15.75" customHeight="1">
      <c r="B22" s="121" t="str">
        <f ca="1">IF(July!B22="","",July!B22)</f>
        <v/>
      </c>
      <c r="C22" s="122" t="str">
        <f ca="1">IF(July!C22="","",July!C22)</f>
        <v/>
      </c>
      <c r="D22" s="115" t="str">
        <f ca="1">IF(B22="","",July!D22)</f>
        <v/>
      </c>
      <c r="E22" s="115" t="str">
        <f ca="1">IF(July!B22="","",July!E22)</f>
        <v/>
      </c>
      <c r="F22" s="5"/>
      <c r="G22" s="115" t="str">
        <f ca="1">IF(B22="","",July!G22)</f>
        <v/>
      </c>
      <c r="H22" s="34" t="str">
        <f t="shared" si="7"/>
        <v/>
      </c>
      <c r="I22" s="126"/>
      <c r="J22" s="44">
        <f t="shared" si="1"/>
        <v>0</v>
      </c>
      <c r="K22" s="44" t="str">
        <f ca="1">IF(B22="","",IF(July!K22="",Aug!J22,July!K22+Aug!J22))</f>
        <v/>
      </c>
      <c r="L22" s="5"/>
      <c r="M22" s="44">
        <f t="shared" si="2"/>
        <v>0</v>
      </c>
      <c r="N22" s="44" t="str">
        <f ca="1">IF(B22="","",IF(July!N22="",Aug!M22,July!N22+Aug!M22))</f>
        <v/>
      </c>
      <c r="O22" s="5"/>
      <c r="P22" s="44">
        <f t="shared" si="3"/>
        <v>0</v>
      </c>
      <c r="Q22" s="44" t="str">
        <f ca="1">IF(B22="","",IF(July!Q22="",Aug!P22,July!Q22+Aug!P22))</f>
        <v/>
      </c>
      <c r="R22" s="5"/>
      <c r="S22" s="44">
        <f t="shared" si="4"/>
        <v>0</v>
      </c>
      <c r="T22" s="44" t="str">
        <f ca="1">IF(B22="","",IF(July!T22="",Aug!S22,July!T22+Aug!S22))</f>
        <v/>
      </c>
      <c r="U22" s="5"/>
      <c r="V22" s="44">
        <f t="shared" si="5"/>
        <v>0</v>
      </c>
      <c r="W22" s="44" t="str">
        <f ca="1">IF(B22="","",IF(July!W22="",Aug!V22,July!W22+Aug!V22))</f>
        <v/>
      </c>
      <c r="X22" s="5"/>
      <c r="Y22" s="5"/>
      <c r="Z22" s="5"/>
      <c r="AA22" s="5"/>
      <c r="AB22" s="18" t="e">
        <f t="shared" si="6"/>
        <v>#DIV/0!</v>
      </c>
    </row>
    <row r="23" spans="2:28" ht="15.75" customHeight="1">
      <c r="B23" s="121" t="str">
        <f ca="1">IF(July!B23="","",July!B23)</f>
        <v/>
      </c>
      <c r="C23" s="122" t="str">
        <f ca="1">IF(July!C23="","",July!C23)</f>
        <v/>
      </c>
      <c r="D23" s="115" t="str">
        <f ca="1">IF(B23="","",July!D23)</f>
        <v/>
      </c>
      <c r="E23" s="115" t="str">
        <f ca="1">IF(July!B23="","",July!E23)</f>
        <v/>
      </c>
      <c r="F23" s="5"/>
      <c r="G23" s="115" t="str">
        <f ca="1">IF(B23="","",July!G23)</f>
        <v/>
      </c>
      <c r="H23" s="34" t="str">
        <f t="shared" si="7"/>
        <v/>
      </c>
      <c r="I23" s="126"/>
      <c r="J23" s="44">
        <f t="shared" si="1"/>
        <v>0</v>
      </c>
      <c r="K23" s="44" t="str">
        <f ca="1">IF(B23="","",IF(July!K23="",Aug!J23,July!K23+Aug!J23))</f>
        <v/>
      </c>
      <c r="L23" s="5"/>
      <c r="M23" s="44">
        <f t="shared" si="2"/>
        <v>0</v>
      </c>
      <c r="N23" s="44" t="str">
        <f ca="1">IF(B23="","",IF(July!N23="",Aug!M23,July!N23+Aug!M23))</f>
        <v/>
      </c>
      <c r="O23" s="5"/>
      <c r="P23" s="44">
        <f t="shared" si="3"/>
        <v>0</v>
      </c>
      <c r="Q23" s="44" t="str">
        <f ca="1">IF(B23="","",IF(July!Q23="",Aug!P23,July!Q23+Aug!P23))</f>
        <v/>
      </c>
      <c r="R23" s="5"/>
      <c r="S23" s="44">
        <f t="shared" si="4"/>
        <v>0</v>
      </c>
      <c r="T23" s="44" t="str">
        <f ca="1">IF(B23="","",IF(July!T23="",Aug!S23,July!T23+Aug!S23))</f>
        <v/>
      </c>
      <c r="U23" s="5"/>
      <c r="V23" s="44">
        <f t="shared" si="5"/>
        <v>0</v>
      </c>
      <c r="W23" s="44" t="str">
        <f ca="1">IF(B23="","",IF(July!W23="",Aug!V23,July!W23+Aug!V23))</f>
        <v/>
      </c>
      <c r="X23" s="5"/>
      <c r="Y23" s="5"/>
      <c r="Z23" s="5"/>
      <c r="AA23" s="5"/>
      <c r="AB23" s="18" t="e">
        <f t="shared" si="6"/>
        <v>#DIV/0!</v>
      </c>
    </row>
    <row r="24" spans="2:28" ht="15.75" customHeight="1">
      <c r="B24" s="121" t="str">
        <f ca="1">IF(July!B24="","",July!B24)</f>
        <v/>
      </c>
      <c r="C24" s="122" t="str">
        <f ca="1">IF(July!C24="","",July!C24)</f>
        <v/>
      </c>
      <c r="D24" s="115" t="str">
        <f ca="1">IF(B24="","",July!D24)</f>
        <v/>
      </c>
      <c r="E24" s="115" t="str">
        <f ca="1">IF(July!B24="","",July!E24)</f>
        <v/>
      </c>
      <c r="F24" s="5"/>
      <c r="G24" s="115" t="str">
        <f ca="1">IF(B24="","",July!G24)</f>
        <v/>
      </c>
      <c r="H24" s="34" t="str">
        <f t="shared" si="7"/>
        <v/>
      </c>
      <c r="I24" s="126"/>
      <c r="J24" s="44">
        <f t="shared" si="1"/>
        <v>0</v>
      </c>
      <c r="K24" s="44" t="str">
        <f ca="1">IF(B24="","",IF(July!K24="",Aug!J24,July!K24+Aug!J24))</f>
        <v/>
      </c>
      <c r="L24" s="5"/>
      <c r="M24" s="44">
        <f t="shared" si="2"/>
        <v>0</v>
      </c>
      <c r="N24" s="44" t="str">
        <f ca="1">IF(B24="","",IF(July!N24="",Aug!M24,July!N24+Aug!M24))</f>
        <v/>
      </c>
      <c r="O24" s="5"/>
      <c r="P24" s="44">
        <f t="shared" si="3"/>
        <v>0</v>
      </c>
      <c r="Q24" s="44" t="str">
        <f ca="1">IF(B24="","",IF(July!Q24="",Aug!P24,July!Q24+Aug!P24))</f>
        <v/>
      </c>
      <c r="R24" s="5"/>
      <c r="S24" s="44">
        <f t="shared" si="4"/>
        <v>0</v>
      </c>
      <c r="T24" s="44" t="str">
        <f ca="1">IF(B24="","",IF(July!T24="",Aug!S24,July!T24+Aug!S24))</f>
        <v/>
      </c>
      <c r="U24" s="5"/>
      <c r="V24" s="44">
        <f t="shared" si="5"/>
        <v>0</v>
      </c>
      <c r="W24" s="44" t="str">
        <f ca="1">IF(B24="","",IF(July!W24="",Aug!V24,July!W24+Aug!V24))</f>
        <v/>
      </c>
      <c r="X24" s="5"/>
      <c r="Y24" s="5"/>
      <c r="Z24" s="5"/>
      <c r="AA24" s="5"/>
      <c r="AB24" s="18" t="e">
        <f t="shared" si="6"/>
        <v>#DIV/0!</v>
      </c>
    </row>
    <row r="25" spans="2:28" ht="15.75" customHeight="1">
      <c r="B25" s="121" t="str">
        <f ca="1">IF(July!B25="","",July!B25)</f>
        <v/>
      </c>
      <c r="C25" s="122" t="str">
        <f ca="1">IF(July!C25="","",July!C25)</f>
        <v/>
      </c>
      <c r="D25" s="115" t="str">
        <f ca="1">IF(B25="","",July!D25)</f>
        <v/>
      </c>
      <c r="E25" s="115" t="str">
        <f ca="1">IF(July!B25="","",July!E25)</f>
        <v/>
      </c>
      <c r="F25" s="5"/>
      <c r="G25" s="115" t="str">
        <f ca="1">IF(B25="","",July!G25)</f>
        <v/>
      </c>
      <c r="H25" s="34" t="str">
        <f t="shared" si="7"/>
        <v/>
      </c>
      <c r="I25" s="126"/>
      <c r="J25" s="44">
        <f t="shared" si="1"/>
        <v>0</v>
      </c>
      <c r="K25" s="44" t="str">
        <f ca="1">IF(B25="","",IF(July!K25="",Aug!J25,July!K25+Aug!J25))</f>
        <v/>
      </c>
      <c r="L25" s="5"/>
      <c r="M25" s="44">
        <f t="shared" si="2"/>
        <v>0</v>
      </c>
      <c r="N25" s="44" t="str">
        <f ca="1">IF(B25="","",IF(July!N25="",Aug!M25,July!N25+Aug!M25))</f>
        <v/>
      </c>
      <c r="O25" s="5"/>
      <c r="P25" s="44">
        <f t="shared" si="3"/>
        <v>0</v>
      </c>
      <c r="Q25" s="44" t="str">
        <f ca="1">IF(B25="","",IF(July!Q25="",Aug!P25,July!Q25+Aug!P25))</f>
        <v/>
      </c>
      <c r="R25" s="5"/>
      <c r="S25" s="44">
        <f t="shared" si="4"/>
        <v>0</v>
      </c>
      <c r="T25" s="44" t="str">
        <f ca="1">IF(B25="","",IF(July!T25="",Aug!S25,July!T25+Aug!S25))</f>
        <v/>
      </c>
      <c r="U25" s="5"/>
      <c r="V25" s="44">
        <f t="shared" si="5"/>
        <v>0</v>
      </c>
      <c r="W25" s="44" t="str">
        <f ca="1">IF(B25="","",IF(July!W25="",Aug!V25,July!W25+Aug!V25))</f>
        <v/>
      </c>
      <c r="X25" s="5"/>
      <c r="Y25" s="5"/>
      <c r="Z25" s="5"/>
      <c r="AA25" s="5"/>
      <c r="AB25" s="18" t="e">
        <f t="shared" si="6"/>
        <v>#DIV/0!</v>
      </c>
    </row>
    <row r="26" spans="2:28" ht="15.75" customHeight="1">
      <c r="B26" s="121" t="str">
        <f ca="1">IF(July!B26="","",July!B26)</f>
        <v/>
      </c>
      <c r="C26" s="122" t="str">
        <f ca="1">IF(July!C26="","",July!C26)</f>
        <v/>
      </c>
      <c r="D26" s="115" t="str">
        <f ca="1">IF(B26="","",July!D26)</f>
        <v/>
      </c>
      <c r="E26" s="115" t="str">
        <f ca="1">IF(July!B26="","",July!E26)</f>
        <v/>
      </c>
      <c r="F26" s="5"/>
      <c r="G26" s="115" t="str">
        <f ca="1">IF(B26="","",July!G26)</f>
        <v/>
      </c>
      <c r="H26" s="34" t="str">
        <f t="shared" si="7"/>
        <v/>
      </c>
      <c r="I26" s="126"/>
      <c r="J26" s="44">
        <f t="shared" si="1"/>
        <v>0</v>
      </c>
      <c r="K26" s="44" t="str">
        <f ca="1">IF(B26="","",IF(July!K26="",Aug!J26,July!K26+Aug!J26))</f>
        <v/>
      </c>
      <c r="L26" s="5"/>
      <c r="M26" s="44">
        <f t="shared" si="2"/>
        <v>0</v>
      </c>
      <c r="N26" s="44" t="str">
        <f ca="1">IF(B26="","",IF(July!N26="",Aug!M26,July!N26+Aug!M26))</f>
        <v/>
      </c>
      <c r="O26" s="5"/>
      <c r="P26" s="44">
        <f t="shared" si="3"/>
        <v>0</v>
      </c>
      <c r="Q26" s="44" t="str">
        <f ca="1">IF(B26="","",IF(July!Q26="",Aug!P26,July!Q26+Aug!P26))</f>
        <v/>
      </c>
      <c r="R26" s="5"/>
      <c r="S26" s="44">
        <f t="shared" si="4"/>
        <v>0</v>
      </c>
      <c r="T26" s="44" t="str">
        <f ca="1">IF(B26="","",IF(July!T26="",Aug!S26,July!T26+Aug!S26))</f>
        <v/>
      </c>
      <c r="U26" s="5"/>
      <c r="V26" s="44">
        <f t="shared" si="5"/>
        <v>0</v>
      </c>
      <c r="W26" s="44" t="str">
        <f ca="1">IF(B26="","",IF(July!W26="",Aug!V26,July!W26+Aug!V26))</f>
        <v/>
      </c>
      <c r="X26" s="5"/>
      <c r="Y26" s="5"/>
      <c r="Z26" s="5"/>
      <c r="AA26" s="5"/>
      <c r="AB26" s="18" t="e">
        <f t="shared" si="6"/>
        <v>#DIV/0!</v>
      </c>
    </row>
    <row r="27" spans="2:28" ht="15.75" customHeight="1">
      <c r="B27" s="121" t="str">
        <f ca="1">IF(July!B27="","",July!B27)</f>
        <v/>
      </c>
      <c r="C27" s="122" t="str">
        <f ca="1">IF(July!C27="","",July!C27)</f>
        <v/>
      </c>
      <c r="D27" s="115" t="str">
        <f ca="1">IF(B27="","",July!D27)</f>
        <v/>
      </c>
      <c r="E27" s="115" t="str">
        <f ca="1">IF(July!B27="","",July!E27)</f>
        <v/>
      </c>
      <c r="F27" s="5"/>
      <c r="G27" s="115" t="str">
        <f ca="1">IF(B27="","",July!G27)</f>
        <v/>
      </c>
      <c r="H27" s="34" t="str">
        <f t="shared" si="7"/>
        <v/>
      </c>
      <c r="I27" s="126"/>
      <c r="J27" s="44">
        <f t="shared" si="1"/>
        <v>0</v>
      </c>
      <c r="K27" s="44" t="str">
        <f ca="1">IF(B27="","",IF(July!K27="",Aug!J27,July!K27+Aug!J27))</f>
        <v/>
      </c>
      <c r="L27" s="5"/>
      <c r="M27" s="44">
        <f t="shared" si="2"/>
        <v>0</v>
      </c>
      <c r="N27" s="44" t="str">
        <f ca="1">IF(B27="","",IF(July!N27="",Aug!M27,July!N27+Aug!M27))</f>
        <v/>
      </c>
      <c r="O27" s="5"/>
      <c r="P27" s="44">
        <f t="shared" si="3"/>
        <v>0</v>
      </c>
      <c r="Q27" s="44" t="str">
        <f ca="1">IF(B27="","",IF(July!Q27="",Aug!P27,July!Q27+Aug!P27))</f>
        <v/>
      </c>
      <c r="R27" s="5"/>
      <c r="S27" s="44">
        <f t="shared" si="4"/>
        <v>0</v>
      </c>
      <c r="T27" s="44" t="str">
        <f ca="1">IF(B27="","",IF(July!T27="",Aug!S27,July!T27+Aug!S27))</f>
        <v/>
      </c>
      <c r="U27" s="5"/>
      <c r="V27" s="44">
        <f t="shared" si="5"/>
        <v>0</v>
      </c>
      <c r="W27" s="44" t="str">
        <f ca="1">IF(B27="","",IF(July!W27="",Aug!V27,July!W27+Aug!V27))</f>
        <v/>
      </c>
      <c r="X27" s="5"/>
      <c r="Y27" s="5"/>
      <c r="Z27" s="5"/>
      <c r="AA27" s="5"/>
      <c r="AB27" s="18" t="e">
        <f t="shared" si="6"/>
        <v>#DIV/0!</v>
      </c>
    </row>
    <row r="28" spans="2:28" ht="15.75" customHeight="1">
      <c r="B28" s="121" t="str">
        <f ca="1">IF(July!B28="","",July!B28)</f>
        <v/>
      </c>
      <c r="C28" s="122" t="str">
        <f ca="1">IF(July!C28="","",July!C28)</f>
        <v/>
      </c>
      <c r="D28" s="115" t="str">
        <f ca="1">IF(B28="","",July!D28)</f>
        <v/>
      </c>
      <c r="E28" s="115" t="str">
        <f ca="1">IF(July!B28="","",July!E28)</f>
        <v/>
      </c>
      <c r="F28" s="5"/>
      <c r="G28" s="115" t="str">
        <f ca="1">IF(B28="","",July!G28)</f>
        <v/>
      </c>
      <c r="H28" s="34" t="str">
        <f t="shared" si="7"/>
        <v/>
      </c>
      <c r="I28" s="126"/>
      <c r="J28" s="44">
        <f t="shared" si="1"/>
        <v>0</v>
      </c>
      <c r="K28" s="44" t="str">
        <f ca="1">IF(B28="","",IF(July!K28="",Aug!J28,July!K28+Aug!J28))</f>
        <v/>
      </c>
      <c r="L28" s="5"/>
      <c r="M28" s="44">
        <f t="shared" si="2"/>
        <v>0</v>
      </c>
      <c r="N28" s="44" t="str">
        <f ca="1">IF(B28="","",IF(July!N28="",Aug!M28,July!N28+Aug!M28))</f>
        <v/>
      </c>
      <c r="O28" s="5"/>
      <c r="P28" s="44">
        <f t="shared" si="3"/>
        <v>0</v>
      </c>
      <c r="Q28" s="44" t="str">
        <f ca="1">IF(B28="","",IF(July!Q28="",Aug!P28,July!Q28+Aug!P28))</f>
        <v/>
      </c>
      <c r="R28" s="5"/>
      <c r="S28" s="44">
        <f t="shared" si="4"/>
        <v>0</v>
      </c>
      <c r="T28" s="44" t="str">
        <f ca="1">IF(B28="","",IF(July!T28="",Aug!S28,July!T28+Aug!S28))</f>
        <v/>
      </c>
      <c r="U28" s="5"/>
      <c r="V28" s="44">
        <f t="shared" si="5"/>
        <v>0</v>
      </c>
      <c r="W28" s="44" t="str">
        <f ca="1">IF(B28="","",IF(July!W28="",Aug!V28,July!W28+Aug!V28))</f>
        <v/>
      </c>
      <c r="X28" s="5"/>
      <c r="Y28" s="5"/>
      <c r="Z28" s="5"/>
      <c r="AA28" s="5"/>
      <c r="AB28" s="18" t="e">
        <f t="shared" si="6"/>
        <v>#DIV/0!</v>
      </c>
    </row>
    <row r="29" spans="2:28" ht="15.75" customHeight="1">
      <c r="B29" s="121" t="str">
        <f ca="1">IF(July!B29="","",July!B29)</f>
        <v/>
      </c>
      <c r="C29" s="122" t="str">
        <f ca="1">IF(July!C29="","",July!C29)</f>
        <v/>
      </c>
      <c r="D29" s="115" t="str">
        <f ca="1">IF(B29="","",July!D29)</f>
        <v/>
      </c>
      <c r="E29" s="115" t="str">
        <f ca="1">IF(July!B29="","",July!E29)</f>
        <v/>
      </c>
      <c r="F29" s="5"/>
      <c r="G29" s="115" t="str">
        <f ca="1">IF(B29="","",July!G29)</f>
        <v/>
      </c>
      <c r="H29" s="34" t="str">
        <f t="shared" ref="H29:H90" si="8">IF((F29&gt;G29),((F29-G29)/G29),"")</f>
        <v/>
      </c>
      <c r="I29" s="126"/>
      <c r="J29" s="44">
        <f t="shared" si="1"/>
        <v>0</v>
      </c>
      <c r="K29" s="44" t="str">
        <f ca="1">IF(B29="","",IF(July!K29="",Aug!J29,July!K29+Aug!J29))</f>
        <v/>
      </c>
      <c r="L29" s="5"/>
      <c r="M29" s="44">
        <f t="shared" si="2"/>
        <v>0</v>
      </c>
      <c r="N29" s="44" t="str">
        <f ca="1">IF(B29="","",IF(July!N29="",Aug!M29,July!N29+Aug!M29))</f>
        <v/>
      </c>
      <c r="O29" s="5"/>
      <c r="P29" s="44">
        <f t="shared" si="3"/>
        <v>0</v>
      </c>
      <c r="Q29" s="44" t="str">
        <f ca="1">IF(B29="","",IF(July!Q29="",Aug!P29,July!Q29+Aug!P29))</f>
        <v/>
      </c>
      <c r="R29" s="5"/>
      <c r="S29" s="44">
        <f t="shared" si="4"/>
        <v>0</v>
      </c>
      <c r="T29" s="44" t="str">
        <f ca="1">IF(B29="","",IF(July!T29="",Aug!S29,July!T29+Aug!S29))</f>
        <v/>
      </c>
      <c r="U29" s="5"/>
      <c r="V29" s="44">
        <f t="shared" si="5"/>
        <v>0</v>
      </c>
      <c r="W29" s="44" t="str">
        <f ca="1">IF(B29="","",IF(July!W29="",Aug!V29,July!W29+Aug!V29))</f>
        <v/>
      </c>
      <c r="X29" s="5"/>
      <c r="Y29" s="5"/>
      <c r="Z29" s="5"/>
      <c r="AA29" s="5"/>
      <c r="AB29" s="18" t="e">
        <f t="shared" si="6"/>
        <v>#DIV/0!</v>
      </c>
    </row>
    <row r="30" spans="2:28" ht="15.75" customHeight="1">
      <c r="B30" s="121" t="str">
        <f ca="1">IF(July!B30="","",July!B30)</f>
        <v/>
      </c>
      <c r="C30" s="122" t="str">
        <f ca="1">IF(July!C30="","",July!C30)</f>
        <v/>
      </c>
      <c r="D30" s="115" t="str">
        <f ca="1">IF(B30="","",July!D30)</f>
        <v/>
      </c>
      <c r="E30" s="115" t="str">
        <f ca="1">IF(July!B30="","",July!E30)</f>
        <v/>
      </c>
      <c r="F30" s="5"/>
      <c r="G30" s="115" t="str">
        <f ca="1">IF(B30="","",July!G30)</f>
        <v/>
      </c>
      <c r="H30" s="34" t="str">
        <f t="shared" si="8"/>
        <v/>
      </c>
      <c r="I30" s="126"/>
      <c r="J30" s="44">
        <f t="shared" si="1"/>
        <v>0</v>
      </c>
      <c r="K30" s="44" t="str">
        <f ca="1">IF(B30="","",IF(July!K30="",Aug!J30,July!K30+Aug!J30))</f>
        <v/>
      </c>
      <c r="L30" s="5"/>
      <c r="M30" s="44">
        <f t="shared" si="2"/>
        <v>0</v>
      </c>
      <c r="N30" s="44" t="str">
        <f ca="1">IF(B30="","",IF(July!N30="",Aug!M30,July!N30+Aug!M30))</f>
        <v/>
      </c>
      <c r="O30" s="5"/>
      <c r="P30" s="44">
        <f t="shared" si="3"/>
        <v>0</v>
      </c>
      <c r="Q30" s="44" t="str">
        <f ca="1">IF(B30="","",IF(July!Q30="",Aug!P30,July!Q30+Aug!P30))</f>
        <v/>
      </c>
      <c r="R30" s="5"/>
      <c r="S30" s="44">
        <f t="shared" si="4"/>
        <v>0</v>
      </c>
      <c r="T30" s="44" t="str">
        <f ca="1">IF(B30="","",IF(July!T30="",Aug!S30,July!T30+Aug!S30))</f>
        <v/>
      </c>
      <c r="U30" s="5"/>
      <c r="V30" s="44">
        <f t="shared" si="5"/>
        <v>0</v>
      </c>
      <c r="W30" s="44" t="str">
        <f ca="1">IF(B30="","",IF(July!W30="",Aug!V30,July!W30+Aug!V30))</f>
        <v/>
      </c>
      <c r="X30" s="5"/>
      <c r="Y30" s="5"/>
      <c r="Z30" s="5"/>
      <c r="AA30" s="5"/>
      <c r="AB30" s="18" t="e">
        <f t="shared" si="6"/>
        <v>#DIV/0!</v>
      </c>
    </row>
    <row r="31" spans="2:28" ht="15.75" customHeight="1">
      <c r="B31" s="121" t="str">
        <f ca="1">IF(July!B31="","",July!B31)</f>
        <v/>
      </c>
      <c r="C31" s="122" t="str">
        <f ca="1">IF(July!C31="","",July!C31)</f>
        <v/>
      </c>
      <c r="D31" s="115" t="str">
        <f ca="1">IF(B31="","",July!D31)</f>
        <v/>
      </c>
      <c r="E31" s="115" t="str">
        <f ca="1">IF(July!B31="","",July!E31)</f>
        <v/>
      </c>
      <c r="F31" s="5"/>
      <c r="G31" s="115" t="str">
        <f ca="1">IF(B31="","",July!G31)</f>
        <v/>
      </c>
      <c r="H31" s="34" t="str">
        <f t="shared" si="8"/>
        <v/>
      </c>
      <c r="I31" s="126"/>
      <c r="J31" s="44">
        <f t="shared" si="1"/>
        <v>0</v>
      </c>
      <c r="K31" s="44" t="str">
        <f ca="1">IF(B31="","",IF(July!K31="",Aug!J31,July!K31+Aug!J31))</f>
        <v/>
      </c>
      <c r="L31" s="5"/>
      <c r="M31" s="44">
        <f t="shared" si="2"/>
        <v>0</v>
      </c>
      <c r="N31" s="44" t="str">
        <f ca="1">IF(B31="","",IF(July!N31="",Aug!M31,July!N31+Aug!M31))</f>
        <v/>
      </c>
      <c r="O31" s="5"/>
      <c r="P31" s="44">
        <f t="shared" si="3"/>
        <v>0</v>
      </c>
      <c r="Q31" s="44" t="str">
        <f ca="1">IF(B31="","",IF(July!Q31="",Aug!P31,July!Q31+Aug!P31))</f>
        <v/>
      </c>
      <c r="R31" s="5"/>
      <c r="S31" s="44">
        <f t="shared" si="4"/>
        <v>0</v>
      </c>
      <c r="T31" s="44" t="str">
        <f ca="1">IF(B31="","",IF(July!T31="",Aug!S31,July!T31+Aug!S31))</f>
        <v/>
      </c>
      <c r="U31" s="5"/>
      <c r="V31" s="44">
        <f t="shared" si="5"/>
        <v>0</v>
      </c>
      <c r="W31" s="44" t="str">
        <f ca="1">IF(B31="","",IF(July!W31="",Aug!V31,July!W31+Aug!V31))</f>
        <v/>
      </c>
      <c r="X31" s="5"/>
      <c r="Y31" s="5"/>
      <c r="Z31" s="5"/>
      <c r="AA31" s="5"/>
      <c r="AB31" s="18" t="e">
        <f t="shared" si="6"/>
        <v>#DIV/0!</v>
      </c>
    </row>
    <row r="32" spans="2:28" ht="15.75" customHeight="1">
      <c r="B32" s="121" t="str">
        <f ca="1">IF(July!B32="","",July!B32)</f>
        <v/>
      </c>
      <c r="C32" s="122" t="str">
        <f ca="1">IF(July!C32="","",July!C32)</f>
        <v/>
      </c>
      <c r="D32" s="115" t="str">
        <f ca="1">IF(B32="","",July!D32)</f>
        <v/>
      </c>
      <c r="E32" s="115" t="str">
        <f ca="1">IF(July!B32="","",July!E32)</f>
        <v/>
      </c>
      <c r="F32" s="5"/>
      <c r="G32" s="115" t="str">
        <f ca="1">IF(B32="","",July!G32)</f>
        <v/>
      </c>
      <c r="H32" s="34" t="str">
        <f t="shared" si="8"/>
        <v/>
      </c>
      <c r="I32" s="126"/>
      <c r="J32" s="44">
        <f t="shared" si="1"/>
        <v>0</v>
      </c>
      <c r="K32" s="44" t="str">
        <f ca="1">IF(B32="","",IF(July!K32="",Aug!J32,July!K32+Aug!J32))</f>
        <v/>
      </c>
      <c r="L32" s="5"/>
      <c r="M32" s="44">
        <f t="shared" si="2"/>
        <v>0</v>
      </c>
      <c r="N32" s="44" t="str">
        <f ca="1">IF(B32="","",IF(July!N32="",Aug!M32,July!N32+Aug!M32))</f>
        <v/>
      </c>
      <c r="O32" s="5"/>
      <c r="P32" s="44">
        <f t="shared" si="3"/>
        <v>0</v>
      </c>
      <c r="Q32" s="44" t="str">
        <f ca="1">IF(B32="","",IF(July!Q32="",Aug!P32,July!Q32+Aug!P32))</f>
        <v/>
      </c>
      <c r="R32" s="5"/>
      <c r="S32" s="44">
        <f t="shared" si="4"/>
        <v>0</v>
      </c>
      <c r="T32" s="44" t="str">
        <f ca="1">IF(B32="","",IF(July!T32="",Aug!S32,July!T32+Aug!S32))</f>
        <v/>
      </c>
      <c r="U32" s="5"/>
      <c r="V32" s="44">
        <f t="shared" si="5"/>
        <v>0</v>
      </c>
      <c r="W32" s="44" t="str">
        <f ca="1">IF(B32="","",IF(July!W32="",Aug!V32,July!W32+Aug!V32))</f>
        <v/>
      </c>
      <c r="X32" s="5"/>
      <c r="Y32" s="5"/>
      <c r="Z32" s="5"/>
      <c r="AA32" s="5"/>
      <c r="AB32" s="18" t="e">
        <f t="shared" si="6"/>
        <v>#DIV/0!</v>
      </c>
    </row>
    <row r="33" spans="2:28" ht="15.75" customHeight="1">
      <c r="B33" s="121" t="str">
        <f ca="1">IF(July!B33="","",July!B33)</f>
        <v/>
      </c>
      <c r="C33" s="122" t="str">
        <f ca="1">IF(July!C33="","",July!C33)</f>
        <v/>
      </c>
      <c r="D33" s="115" t="str">
        <f ca="1">IF(B33="","",July!D33)</f>
        <v/>
      </c>
      <c r="E33" s="115" t="str">
        <f ca="1">IF(July!B33="","",July!E33)</f>
        <v/>
      </c>
      <c r="F33" s="5"/>
      <c r="G33" s="115" t="str">
        <f ca="1">IF(B33="","",July!G33)</f>
        <v/>
      </c>
      <c r="H33" s="34" t="str">
        <f t="shared" si="8"/>
        <v/>
      </c>
      <c r="I33" s="126"/>
      <c r="J33" s="44">
        <f t="shared" si="1"/>
        <v>0</v>
      </c>
      <c r="K33" s="44" t="str">
        <f ca="1">IF(B33="","",IF(July!K33="",Aug!J33,July!K33+Aug!J33))</f>
        <v/>
      </c>
      <c r="L33" s="5"/>
      <c r="M33" s="44">
        <f t="shared" si="2"/>
        <v>0</v>
      </c>
      <c r="N33" s="44" t="str">
        <f ca="1">IF(B33="","",IF(July!N33="",Aug!M33,July!N33+Aug!M33))</f>
        <v/>
      </c>
      <c r="O33" s="5"/>
      <c r="P33" s="44">
        <f t="shared" si="3"/>
        <v>0</v>
      </c>
      <c r="Q33" s="44" t="str">
        <f ca="1">IF(B33="","",IF(July!Q33="",Aug!P33,July!Q33+Aug!P33))</f>
        <v/>
      </c>
      <c r="R33" s="5"/>
      <c r="S33" s="44">
        <f t="shared" si="4"/>
        <v>0</v>
      </c>
      <c r="T33" s="44" t="str">
        <f ca="1">IF(B33="","",IF(July!T33="",Aug!S33,July!T33+Aug!S33))</f>
        <v/>
      </c>
      <c r="U33" s="5"/>
      <c r="V33" s="44">
        <f t="shared" si="5"/>
        <v>0</v>
      </c>
      <c r="W33" s="44" t="str">
        <f ca="1">IF(B33="","",IF(July!W33="",Aug!V33,July!W33+Aug!V33))</f>
        <v/>
      </c>
      <c r="X33" s="5"/>
      <c r="Y33" s="5"/>
      <c r="Z33" s="5"/>
      <c r="AA33" s="5"/>
      <c r="AB33" s="18" t="e">
        <f t="shared" si="6"/>
        <v>#DIV/0!</v>
      </c>
    </row>
    <row r="34" spans="2:28" ht="15.75" customHeight="1">
      <c r="B34" s="121" t="str">
        <f ca="1">IF(July!B34="","",July!B34)</f>
        <v/>
      </c>
      <c r="C34" s="122" t="str">
        <f ca="1">IF(July!C34="","",July!C34)</f>
        <v/>
      </c>
      <c r="D34" s="115" t="str">
        <f ca="1">IF(B34="","",July!D34)</f>
        <v/>
      </c>
      <c r="E34" s="115" t="str">
        <f ca="1">IF(July!B34="","",July!E34)</f>
        <v/>
      </c>
      <c r="F34" s="5"/>
      <c r="G34" s="115" t="str">
        <f ca="1">IF(B34="","",July!G34)</f>
        <v/>
      </c>
      <c r="H34" s="34" t="str">
        <f t="shared" si="8"/>
        <v/>
      </c>
      <c r="I34" s="126"/>
      <c r="J34" s="44">
        <f t="shared" si="1"/>
        <v>0</v>
      </c>
      <c r="K34" s="44" t="str">
        <f ca="1">IF(B34="","",IF(July!K34="",Aug!J34,July!K34+Aug!J34))</f>
        <v/>
      </c>
      <c r="L34" s="5"/>
      <c r="M34" s="44">
        <f t="shared" si="2"/>
        <v>0</v>
      </c>
      <c r="N34" s="44" t="str">
        <f ca="1">IF(B34="","",IF(July!N34="",Aug!M34,July!N34+Aug!M34))</f>
        <v/>
      </c>
      <c r="O34" s="5"/>
      <c r="P34" s="44">
        <f t="shared" si="3"/>
        <v>0</v>
      </c>
      <c r="Q34" s="44" t="str">
        <f ca="1">IF(B34="","",IF(July!Q34="",Aug!P34,July!Q34+Aug!P34))</f>
        <v/>
      </c>
      <c r="R34" s="5"/>
      <c r="S34" s="44">
        <f t="shared" si="4"/>
        <v>0</v>
      </c>
      <c r="T34" s="44" t="str">
        <f ca="1">IF(B34="","",IF(July!T34="",Aug!S34,July!T34+Aug!S34))</f>
        <v/>
      </c>
      <c r="U34" s="5"/>
      <c r="V34" s="44">
        <f t="shared" si="5"/>
        <v>0</v>
      </c>
      <c r="W34" s="44" t="str">
        <f ca="1">IF(B34="","",IF(July!W34="",Aug!V34,July!W34+Aug!V34))</f>
        <v/>
      </c>
      <c r="X34" s="5"/>
      <c r="Y34" s="5"/>
      <c r="Z34" s="5"/>
      <c r="AA34" s="5"/>
      <c r="AB34" s="18" t="e">
        <f t="shared" si="6"/>
        <v>#DIV/0!</v>
      </c>
    </row>
    <row r="35" spans="2:28" ht="15.75" customHeight="1">
      <c r="B35" s="121" t="str">
        <f ca="1">IF(July!B35="","",July!B35)</f>
        <v/>
      </c>
      <c r="C35" s="122" t="str">
        <f ca="1">IF(July!C35="","",July!C35)</f>
        <v/>
      </c>
      <c r="D35" s="115" t="str">
        <f ca="1">IF(B35="","",July!D35)</f>
        <v/>
      </c>
      <c r="E35" s="115" t="str">
        <f ca="1">IF(July!B35="","",July!E35)</f>
        <v/>
      </c>
      <c r="F35" s="5"/>
      <c r="G35" s="115" t="str">
        <f ca="1">IF(B35="","",July!G35)</f>
        <v/>
      </c>
      <c r="H35" s="34" t="str">
        <f t="shared" si="8"/>
        <v/>
      </c>
      <c r="I35" s="126"/>
      <c r="J35" s="44">
        <f t="shared" si="1"/>
        <v>0</v>
      </c>
      <c r="K35" s="44" t="str">
        <f ca="1">IF(B35="","",IF(July!K35="",Aug!J35,July!K35+Aug!J35))</f>
        <v/>
      </c>
      <c r="L35" s="5"/>
      <c r="M35" s="44">
        <f t="shared" si="2"/>
        <v>0</v>
      </c>
      <c r="N35" s="44" t="str">
        <f ca="1">IF(B35="","",IF(July!N35="",Aug!M35,July!N35+Aug!M35))</f>
        <v/>
      </c>
      <c r="O35" s="5"/>
      <c r="P35" s="44">
        <f t="shared" si="3"/>
        <v>0</v>
      </c>
      <c r="Q35" s="44" t="str">
        <f ca="1">IF(B35="","",IF(July!Q35="",Aug!P35,July!Q35+Aug!P35))</f>
        <v/>
      </c>
      <c r="R35" s="5"/>
      <c r="S35" s="44">
        <f t="shared" si="4"/>
        <v>0</v>
      </c>
      <c r="T35" s="44" t="str">
        <f ca="1">IF(B35="","",IF(July!T35="",Aug!S35,July!T35+Aug!S35))</f>
        <v/>
      </c>
      <c r="U35" s="5"/>
      <c r="V35" s="44">
        <f t="shared" si="5"/>
        <v>0</v>
      </c>
      <c r="W35" s="44" t="str">
        <f ca="1">IF(B35="","",IF(July!W35="",Aug!V35,July!W35+Aug!V35))</f>
        <v/>
      </c>
      <c r="X35" s="5"/>
      <c r="Y35" s="5"/>
      <c r="Z35" s="5"/>
      <c r="AA35" s="5"/>
      <c r="AB35" s="18" t="e">
        <f t="shared" si="6"/>
        <v>#DIV/0!</v>
      </c>
    </row>
    <row r="36" spans="2:28" ht="15.75" customHeight="1">
      <c r="B36" s="121" t="str">
        <f ca="1">IF(July!B36="","",July!B36)</f>
        <v/>
      </c>
      <c r="C36" s="122" t="str">
        <f ca="1">IF(July!C36="","",July!C36)</f>
        <v/>
      </c>
      <c r="D36" s="115" t="str">
        <f ca="1">IF(B36="","",July!D36)</f>
        <v/>
      </c>
      <c r="E36" s="115" t="str">
        <f ca="1">IF(July!B36="","",July!E36)</f>
        <v/>
      </c>
      <c r="F36" s="5"/>
      <c r="G36" s="115" t="str">
        <f ca="1">IF(B36="","",July!G36)</f>
        <v/>
      </c>
      <c r="H36" s="34" t="str">
        <f t="shared" si="8"/>
        <v/>
      </c>
      <c r="I36" s="126"/>
      <c r="J36" s="44">
        <f t="shared" si="1"/>
        <v>0</v>
      </c>
      <c r="K36" s="44" t="str">
        <f ca="1">IF(B36="","",IF(July!K36="",Aug!J36,July!K36+Aug!J36))</f>
        <v/>
      </c>
      <c r="L36" s="5"/>
      <c r="M36" s="44">
        <f t="shared" si="2"/>
        <v>0</v>
      </c>
      <c r="N36" s="44" t="str">
        <f ca="1">IF(B36="","",IF(July!N36="",Aug!M36,July!N36+Aug!M36))</f>
        <v/>
      </c>
      <c r="O36" s="5"/>
      <c r="P36" s="44">
        <f t="shared" si="3"/>
        <v>0</v>
      </c>
      <c r="Q36" s="44" t="str">
        <f ca="1">IF(B36="","",IF(July!Q36="",Aug!P36,July!Q36+Aug!P36))</f>
        <v/>
      </c>
      <c r="R36" s="5"/>
      <c r="S36" s="44">
        <f t="shared" si="4"/>
        <v>0</v>
      </c>
      <c r="T36" s="44" t="str">
        <f ca="1">IF(B36="","",IF(July!T36="",Aug!S36,July!T36+Aug!S36))</f>
        <v/>
      </c>
      <c r="U36" s="5"/>
      <c r="V36" s="44">
        <f t="shared" si="5"/>
        <v>0</v>
      </c>
      <c r="W36" s="44" t="str">
        <f ca="1">IF(B36="","",IF(July!W36="",Aug!V36,July!W36+Aug!V36))</f>
        <v/>
      </c>
      <c r="X36" s="5"/>
      <c r="Y36" s="5"/>
      <c r="Z36" s="5"/>
      <c r="AA36" s="5"/>
      <c r="AB36" s="18" t="e">
        <f t="shared" si="6"/>
        <v>#DIV/0!</v>
      </c>
    </row>
    <row r="37" spans="2:28" ht="15.75" customHeight="1">
      <c r="B37" s="121" t="str">
        <f ca="1">IF(July!B37="","",July!B37)</f>
        <v/>
      </c>
      <c r="C37" s="122" t="str">
        <f ca="1">IF(July!C37="","",July!C37)</f>
        <v/>
      </c>
      <c r="D37" s="115" t="str">
        <f ca="1">IF(B37="","",July!D37)</f>
        <v/>
      </c>
      <c r="E37" s="115" t="str">
        <f ca="1">IF(July!B37="","",July!E37)</f>
        <v/>
      </c>
      <c r="F37" s="5"/>
      <c r="G37" s="115" t="str">
        <f ca="1">IF(B37="","",July!G37)</f>
        <v/>
      </c>
      <c r="H37" s="34" t="str">
        <f t="shared" si="8"/>
        <v/>
      </c>
      <c r="I37" s="126"/>
      <c r="J37" s="44">
        <f t="shared" si="1"/>
        <v>0</v>
      </c>
      <c r="K37" s="44" t="str">
        <f ca="1">IF(B37="","",IF(July!K37="",Aug!J37,July!K37+Aug!J37))</f>
        <v/>
      </c>
      <c r="L37" s="5"/>
      <c r="M37" s="44">
        <f t="shared" si="2"/>
        <v>0</v>
      </c>
      <c r="N37" s="44" t="str">
        <f ca="1">IF(B37="","",IF(July!N37="",Aug!M37,July!N37+Aug!M37))</f>
        <v/>
      </c>
      <c r="O37" s="5"/>
      <c r="P37" s="44">
        <f t="shared" si="3"/>
        <v>0</v>
      </c>
      <c r="Q37" s="44" t="str">
        <f ca="1">IF(B37="","",IF(July!Q37="",Aug!P37,July!Q37+Aug!P37))</f>
        <v/>
      </c>
      <c r="R37" s="5"/>
      <c r="S37" s="44">
        <f t="shared" si="4"/>
        <v>0</v>
      </c>
      <c r="T37" s="44" t="str">
        <f ca="1">IF(B37="","",IF(July!T37="",Aug!S37,July!T37+Aug!S37))</f>
        <v/>
      </c>
      <c r="U37" s="5"/>
      <c r="V37" s="44">
        <f t="shared" si="5"/>
        <v>0</v>
      </c>
      <c r="W37" s="44" t="str">
        <f ca="1">IF(B37="","",IF(July!W37="",Aug!V37,July!W37+Aug!V37))</f>
        <v/>
      </c>
      <c r="X37" s="5"/>
      <c r="Y37" s="5"/>
      <c r="Z37" s="5"/>
      <c r="AA37" s="5"/>
      <c r="AB37" s="18" t="e">
        <f t="shared" si="6"/>
        <v>#DIV/0!</v>
      </c>
    </row>
    <row r="38" spans="2:28" ht="15.75" customHeight="1">
      <c r="B38" s="121" t="str">
        <f ca="1">IF(July!B38="","",July!B38)</f>
        <v/>
      </c>
      <c r="C38" s="122" t="str">
        <f ca="1">IF(July!C38="","",July!C38)</f>
        <v/>
      </c>
      <c r="D38" s="115" t="str">
        <f ca="1">IF(B38="","",July!D38)</f>
        <v/>
      </c>
      <c r="E38" s="115" t="str">
        <f ca="1">IF(July!B38="","",July!E38)</f>
        <v/>
      </c>
      <c r="F38" s="5"/>
      <c r="G38" s="115" t="str">
        <f ca="1">IF(B38="","",July!G38)</f>
        <v/>
      </c>
      <c r="H38" s="34" t="str">
        <f t="shared" si="8"/>
        <v/>
      </c>
      <c r="I38" s="126"/>
      <c r="J38" s="44">
        <f t="shared" si="1"/>
        <v>0</v>
      </c>
      <c r="K38" s="44" t="str">
        <f ca="1">IF(B38="","",IF(July!K38="",Aug!J38,July!K38+Aug!J38))</f>
        <v/>
      </c>
      <c r="L38" s="5"/>
      <c r="M38" s="44">
        <f t="shared" si="2"/>
        <v>0</v>
      </c>
      <c r="N38" s="44" t="str">
        <f ca="1">IF(B38="","",IF(July!N38="",Aug!M38,July!N38+Aug!M38))</f>
        <v/>
      </c>
      <c r="O38" s="5"/>
      <c r="P38" s="44">
        <f t="shared" si="3"/>
        <v>0</v>
      </c>
      <c r="Q38" s="44" t="str">
        <f ca="1">IF(B38="","",IF(July!Q38="",Aug!P38,July!Q38+Aug!P38))</f>
        <v/>
      </c>
      <c r="R38" s="5"/>
      <c r="S38" s="44">
        <f t="shared" si="4"/>
        <v>0</v>
      </c>
      <c r="T38" s="44" t="str">
        <f ca="1">IF(B38="","",IF(July!T38="",Aug!S38,July!T38+Aug!S38))</f>
        <v/>
      </c>
      <c r="U38" s="5"/>
      <c r="V38" s="44">
        <f t="shared" si="5"/>
        <v>0</v>
      </c>
      <c r="W38" s="44" t="str">
        <f ca="1">IF(B38="","",IF(July!W38="",Aug!V38,July!W38+Aug!V38))</f>
        <v/>
      </c>
      <c r="X38" s="5"/>
      <c r="Y38" s="5"/>
      <c r="Z38" s="5"/>
      <c r="AA38" s="5"/>
      <c r="AB38" s="18" t="e">
        <f t="shared" si="6"/>
        <v>#DIV/0!</v>
      </c>
    </row>
    <row r="39" spans="2:28" ht="15.75" customHeight="1">
      <c r="B39" s="121" t="str">
        <f ca="1">IF(July!B39="","",July!B39)</f>
        <v/>
      </c>
      <c r="C39" s="122" t="str">
        <f ca="1">IF(July!C39="","",July!C39)</f>
        <v/>
      </c>
      <c r="D39" s="115" t="str">
        <f ca="1">IF(B39="","",July!D39)</f>
        <v/>
      </c>
      <c r="E39" s="115" t="str">
        <f ca="1">IF(July!B39="","",July!E39)</f>
        <v/>
      </c>
      <c r="F39" s="5"/>
      <c r="G39" s="115" t="str">
        <f ca="1">IF(B39="","",July!G39)</f>
        <v/>
      </c>
      <c r="H39" s="34" t="str">
        <f t="shared" si="8"/>
        <v/>
      </c>
      <c r="I39" s="126"/>
      <c r="J39" s="44">
        <f t="shared" si="1"/>
        <v>0</v>
      </c>
      <c r="K39" s="44" t="str">
        <f ca="1">IF(B39="","",IF(July!K39="",Aug!J39,July!K39+Aug!J39))</f>
        <v/>
      </c>
      <c r="L39" s="5"/>
      <c r="M39" s="44">
        <f t="shared" si="2"/>
        <v>0</v>
      </c>
      <c r="N39" s="44" t="str">
        <f ca="1">IF(B39="","",IF(July!N39="",Aug!M39,July!N39+Aug!M39))</f>
        <v/>
      </c>
      <c r="O39" s="5"/>
      <c r="P39" s="44">
        <f t="shared" si="3"/>
        <v>0</v>
      </c>
      <c r="Q39" s="44" t="str">
        <f ca="1">IF(B39="","",IF(July!Q39="",Aug!P39,July!Q39+Aug!P39))</f>
        <v/>
      </c>
      <c r="R39" s="5"/>
      <c r="S39" s="44">
        <f t="shared" si="4"/>
        <v>0</v>
      </c>
      <c r="T39" s="44" t="str">
        <f ca="1">IF(B39="","",IF(July!T39="",Aug!S39,July!T39+Aug!S39))</f>
        <v/>
      </c>
      <c r="U39" s="5"/>
      <c r="V39" s="44">
        <f t="shared" si="5"/>
        <v>0</v>
      </c>
      <c r="W39" s="44" t="str">
        <f ca="1">IF(B39="","",IF(July!W39="",Aug!V39,July!W39+Aug!V39))</f>
        <v/>
      </c>
      <c r="X39" s="5"/>
      <c r="Y39" s="5"/>
      <c r="Z39" s="5"/>
      <c r="AA39" s="5"/>
      <c r="AB39" s="18" t="e">
        <f t="shared" si="6"/>
        <v>#DIV/0!</v>
      </c>
    </row>
    <row r="40" spans="2:28" ht="15.75" customHeight="1">
      <c r="B40" s="121" t="str">
        <f ca="1">IF(July!B40="","",July!B40)</f>
        <v/>
      </c>
      <c r="C40" s="122" t="str">
        <f ca="1">IF(July!C40="","",July!C40)</f>
        <v/>
      </c>
      <c r="D40" s="115" t="str">
        <f ca="1">IF(B40="","",July!D40)</f>
        <v/>
      </c>
      <c r="E40" s="115" t="str">
        <f ca="1">IF(July!B40="","",July!E40)</f>
        <v/>
      </c>
      <c r="F40" s="5"/>
      <c r="G40" s="115" t="str">
        <f ca="1">IF(B40="","",July!G40)</f>
        <v/>
      </c>
      <c r="H40" s="34" t="str">
        <f t="shared" si="8"/>
        <v/>
      </c>
      <c r="I40" s="126"/>
      <c r="J40" s="44">
        <f t="shared" si="1"/>
        <v>0</v>
      </c>
      <c r="K40" s="44" t="str">
        <f ca="1">IF(B40="","",IF(July!K40="",Aug!J40,July!K40+Aug!J40))</f>
        <v/>
      </c>
      <c r="L40" s="5"/>
      <c r="M40" s="44">
        <f t="shared" si="2"/>
        <v>0</v>
      </c>
      <c r="N40" s="44" t="str">
        <f ca="1">IF(B40="","",IF(July!N40="",Aug!M40,July!N40+Aug!M40))</f>
        <v/>
      </c>
      <c r="O40" s="5"/>
      <c r="P40" s="44">
        <f t="shared" si="3"/>
        <v>0</v>
      </c>
      <c r="Q40" s="44" t="str">
        <f ca="1">IF(B40="","",IF(July!Q40="",Aug!P40,July!Q40+Aug!P40))</f>
        <v/>
      </c>
      <c r="R40" s="5"/>
      <c r="S40" s="44">
        <f t="shared" si="4"/>
        <v>0</v>
      </c>
      <c r="T40" s="44" t="str">
        <f ca="1">IF(B40="","",IF(July!T40="",Aug!S40,July!T40+Aug!S40))</f>
        <v/>
      </c>
      <c r="U40" s="5"/>
      <c r="V40" s="44">
        <f t="shared" si="5"/>
        <v>0</v>
      </c>
      <c r="W40" s="44" t="str">
        <f ca="1">IF(B40="","",IF(July!W40="",Aug!V40,July!W40+Aug!V40))</f>
        <v/>
      </c>
      <c r="X40" s="5"/>
      <c r="Y40" s="5"/>
      <c r="Z40" s="5"/>
      <c r="AA40" s="5"/>
      <c r="AB40" s="18" t="e">
        <f t="shared" si="6"/>
        <v>#DIV/0!</v>
      </c>
    </row>
    <row r="41" spans="2:28" ht="15.75" customHeight="1">
      <c r="B41" s="121" t="str">
        <f ca="1">IF(July!B41="","",July!B41)</f>
        <v/>
      </c>
      <c r="C41" s="122" t="str">
        <f ca="1">IF(July!C41="","",July!C41)</f>
        <v/>
      </c>
      <c r="D41" s="115" t="str">
        <f ca="1">IF(B41="","",July!D41)</f>
        <v/>
      </c>
      <c r="E41" s="115" t="str">
        <f ca="1">IF(July!B41="","",July!E41)</f>
        <v/>
      </c>
      <c r="F41" s="5"/>
      <c r="G41" s="115" t="str">
        <f ca="1">IF(B41="","",July!G41)</f>
        <v/>
      </c>
      <c r="H41" s="34" t="str">
        <f t="shared" si="8"/>
        <v/>
      </c>
      <c r="I41" s="126"/>
      <c r="J41" s="44">
        <f t="shared" si="1"/>
        <v>0</v>
      </c>
      <c r="K41" s="44" t="str">
        <f ca="1">IF(B41="","",IF(July!K41="",Aug!J41,July!K41+Aug!J41))</f>
        <v/>
      </c>
      <c r="L41" s="5"/>
      <c r="M41" s="44">
        <f t="shared" si="2"/>
        <v>0</v>
      </c>
      <c r="N41" s="44" t="str">
        <f ca="1">IF(B41="","",IF(July!N41="",Aug!M41,July!N41+Aug!M41))</f>
        <v/>
      </c>
      <c r="O41" s="5"/>
      <c r="P41" s="44">
        <f t="shared" si="3"/>
        <v>0</v>
      </c>
      <c r="Q41" s="44" t="str">
        <f ca="1">IF(B41="","",IF(July!Q41="",Aug!P41,July!Q41+Aug!P41))</f>
        <v/>
      </c>
      <c r="R41" s="5"/>
      <c r="S41" s="44">
        <f t="shared" si="4"/>
        <v>0</v>
      </c>
      <c r="T41" s="44" t="str">
        <f ca="1">IF(B41="","",IF(July!T41="",Aug!S41,July!T41+Aug!S41))</f>
        <v/>
      </c>
      <c r="U41" s="5"/>
      <c r="V41" s="44">
        <f t="shared" si="5"/>
        <v>0</v>
      </c>
      <c r="W41" s="44" t="str">
        <f ca="1">IF(B41="","",IF(July!W41="",Aug!V41,July!W41+Aug!V41))</f>
        <v/>
      </c>
      <c r="X41" s="5"/>
      <c r="Y41" s="5"/>
      <c r="Z41" s="5"/>
      <c r="AA41" s="5"/>
      <c r="AB41" s="18" t="e">
        <f t="shared" si="6"/>
        <v>#DIV/0!</v>
      </c>
    </row>
    <row r="42" spans="2:28" ht="15.75" customHeight="1">
      <c r="B42" s="121" t="str">
        <f ca="1">IF(July!B42="","",July!B42)</f>
        <v/>
      </c>
      <c r="C42" s="122" t="str">
        <f ca="1">IF(July!C42="","",July!C42)</f>
        <v/>
      </c>
      <c r="D42" s="115" t="str">
        <f ca="1">IF(B42="","",July!D42)</f>
        <v/>
      </c>
      <c r="E42" s="115" t="str">
        <f ca="1">IF(July!B42="","",July!E42)</f>
        <v/>
      </c>
      <c r="F42" s="5"/>
      <c r="G42" s="115" t="str">
        <f ca="1">IF(B42="","",July!G42)</f>
        <v/>
      </c>
      <c r="H42" s="34" t="str">
        <f t="shared" si="8"/>
        <v/>
      </c>
      <c r="I42" s="126"/>
      <c r="J42" s="44">
        <f t="shared" si="1"/>
        <v>0</v>
      </c>
      <c r="K42" s="44" t="str">
        <f ca="1">IF(B42="","",IF(July!K42="",Aug!J42,July!K42+Aug!J42))</f>
        <v/>
      </c>
      <c r="L42" s="5"/>
      <c r="M42" s="44">
        <f t="shared" si="2"/>
        <v>0</v>
      </c>
      <c r="N42" s="44" t="str">
        <f ca="1">IF(B42="","",IF(July!N42="",Aug!M42,July!N42+Aug!M42))</f>
        <v/>
      </c>
      <c r="O42" s="5"/>
      <c r="P42" s="44">
        <f t="shared" si="3"/>
        <v>0</v>
      </c>
      <c r="Q42" s="44" t="str">
        <f ca="1">IF(B42="","",IF(July!Q42="",Aug!P42,July!Q42+Aug!P42))</f>
        <v/>
      </c>
      <c r="R42" s="5"/>
      <c r="S42" s="44">
        <f t="shared" si="4"/>
        <v>0</v>
      </c>
      <c r="T42" s="44" t="str">
        <f ca="1">IF(B42="","",IF(July!T42="",Aug!S42,July!T42+Aug!S42))</f>
        <v/>
      </c>
      <c r="U42" s="5"/>
      <c r="V42" s="44">
        <f t="shared" si="5"/>
        <v>0</v>
      </c>
      <c r="W42" s="44" t="str">
        <f ca="1">IF(B42="","",IF(July!W42="",Aug!V42,July!W42+Aug!V42))</f>
        <v/>
      </c>
      <c r="X42" s="5"/>
      <c r="Y42" s="5"/>
      <c r="Z42" s="5"/>
      <c r="AA42" s="5"/>
      <c r="AB42" s="18" t="e">
        <f t="shared" si="6"/>
        <v>#DIV/0!</v>
      </c>
    </row>
    <row r="43" spans="2:28" ht="15.75" customHeight="1">
      <c r="B43" s="121" t="str">
        <f ca="1">IF(July!B43="","",July!B43)</f>
        <v/>
      </c>
      <c r="C43" s="122" t="str">
        <f ca="1">IF(July!C43="","",July!C43)</f>
        <v/>
      </c>
      <c r="D43" s="115" t="str">
        <f ca="1">IF(B43="","",July!D43)</f>
        <v/>
      </c>
      <c r="E43" s="115" t="str">
        <f ca="1">IF(July!B43="","",July!E43)</f>
        <v/>
      </c>
      <c r="F43" s="5"/>
      <c r="G43" s="115" t="str">
        <f ca="1">IF(B43="","",July!G43)</f>
        <v/>
      </c>
      <c r="H43" s="34" t="str">
        <f t="shared" si="8"/>
        <v/>
      </c>
      <c r="I43" s="126"/>
      <c r="J43" s="44">
        <f t="shared" si="1"/>
        <v>0</v>
      </c>
      <c r="K43" s="44" t="str">
        <f ca="1">IF(B43="","",IF(July!K43="",Aug!J43,July!K43+Aug!J43))</f>
        <v/>
      </c>
      <c r="L43" s="5"/>
      <c r="M43" s="44">
        <f t="shared" si="2"/>
        <v>0</v>
      </c>
      <c r="N43" s="44" t="str">
        <f ca="1">IF(B43="","",IF(July!N43="",Aug!M43,July!N43+Aug!M43))</f>
        <v/>
      </c>
      <c r="O43" s="5"/>
      <c r="P43" s="44">
        <f t="shared" si="3"/>
        <v>0</v>
      </c>
      <c r="Q43" s="44" t="str">
        <f ca="1">IF(B43="","",IF(July!Q43="",Aug!P43,July!Q43+Aug!P43))</f>
        <v/>
      </c>
      <c r="R43" s="5"/>
      <c r="S43" s="44">
        <f t="shared" si="4"/>
        <v>0</v>
      </c>
      <c r="T43" s="44" t="str">
        <f ca="1">IF(B43="","",IF(July!T43="",Aug!S43,July!T43+Aug!S43))</f>
        <v/>
      </c>
      <c r="U43" s="5"/>
      <c r="V43" s="44">
        <f t="shared" si="5"/>
        <v>0</v>
      </c>
      <c r="W43" s="44" t="str">
        <f ca="1">IF(B43="","",IF(July!W43="",Aug!V43,July!W43+Aug!V43))</f>
        <v/>
      </c>
      <c r="X43" s="5"/>
      <c r="Y43" s="5"/>
      <c r="Z43" s="5"/>
      <c r="AA43" s="5"/>
      <c r="AB43" s="18" t="e">
        <f t="shared" si="6"/>
        <v>#DIV/0!</v>
      </c>
    </row>
    <row r="44" spans="2:28" ht="15.75" customHeight="1">
      <c r="B44" s="121" t="str">
        <f ca="1">IF(July!B44="","",July!B44)</f>
        <v/>
      </c>
      <c r="C44" s="122" t="str">
        <f ca="1">IF(July!C44="","",July!C44)</f>
        <v/>
      </c>
      <c r="D44" s="115" t="str">
        <f ca="1">IF(B44="","",July!D44)</f>
        <v/>
      </c>
      <c r="E44" s="115" t="str">
        <f ca="1">IF(July!B44="","",July!E44)</f>
        <v/>
      </c>
      <c r="F44" s="5"/>
      <c r="G44" s="115" t="str">
        <f ca="1">IF(B44="","",July!G44)</f>
        <v/>
      </c>
      <c r="H44" s="34" t="str">
        <f t="shared" si="8"/>
        <v/>
      </c>
      <c r="I44" s="126"/>
      <c r="J44" s="44">
        <f t="shared" si="1"/>
        <v>0</v>
      </c>
      <c r="K44" s="44" t="str">
        <f ca="1">IF(B44="","",IF(July!K44="",Aug!J44,July!K44+Aug!J44))</f>
        <v/>
      </c>
      <c r="L44" s="5"/>
      <c r="M44" s="44">
        <f t="shared" si="2"/>
        <v>0</v>
      </c>
      <c r="N44" s="44" t="str">
        <f ca="1">IF(B44="","",IF(July!N44="",Aug!M44,July!N44+Aug!M44))</f>
        <v/>
      </c>
      <c r="O44" s="5"/>
      <c r="P44" s="44">
        <f t="shared" si="3"/>
        <v>0</v>
      </c>
      <c r="Q44" s="44" t="str">
        <f ca="1">IF(B44="","",IF(July!Q44="",Aug!P44,July!Q44+Aug!P44))</f>
        <v/>
      </c>
      <c r="R44" s="5"/>
      <c r="S44" s="44">
        <f t="shared" si="4"/>
        <v>0</v>
      </c>
      <c r="T44" s="44" t="str">
        <f ca="1">IF(B44="","",IF(July!T44="",Aug!S44,July!T44+Aug!S44))</f>
        <v/>
      </c>
      <c r="U44" s="5"/>
      <c r="V44" s="44">
        <f t="shared" si="5"/>
        <v>0</v>
      </c>
      <c r="W44" s="44" t="str">
        <f ca="1">IF(B44="","",IF(July!W44="",Aug!V44,July!W44+Aug!V44))</f>
        <v/>
      </c>
      <c r="X44" s="5"/>
      <c r="Y44" s="5"/>
      <c r="Z44" s="5"/>
      <c r="AA44" s="5"/>
      <c r="AB44" s="18" t="e">
        <f t="shared" si="6"/>
        <v>#DIV/0!</v>
      </c>
    </row>
    <row r="45" spans="2:28" ht="15.75" customHeight="1">
      <c r="B45" s="121" t="str">
        <f ca="1">IF(July!B45="","",July!B45)</f>
        <v/>
      </c>
      <c r="C45" s="122" t="str">
        <f ca="1">IF(July!C45="","",July!C45)</f>
        <v/>
      </c>
      <c r="D45" s="115" t="str">
        <f ca="1">IF(B45="","",July!D45)</f>
        <v/>
      </c>
      <c r="E45" s="115" t="str">
        <f ca="1">IF(July!B45="","",July!E45)</f>
        <v/>
      </c>
      <c r="F45" s="5"/>
      <c r="G45" s="115" t="str">
        <f ca="1">IF(B45="","",July!G45)</f>
        <v/>
      </c>
      <c r="H45" s="34" t="str">
        <f t="shared" si="8"/>
        <v/>
      </c>
      <c r="I45" s="126"/>
      <c r="J45" s="44">
        <f t="shared" si="1"/>
        <v>0</v>
      </c>
      <c r="K45" s="44" t="str">
        <f ca="1">IF(B45="","",IF(July!K45="",Aug!J45,July!K45+Aug!J45))</f>
        <v/>
      </c>
      <c r="L45" s="5"/>
      <c r="M45" s="44">
        <f t="shared" si="2"/>
        <v>0</v>
      </c>
      <c r="N45" s="44" t="str">
        <f ca="1">IF(B45="","",IF(July!N45="",Aug!M45,July!N45+Aug!M45))</f>
        <v/>
      </c>
      <c r="O45" s="5"/>
      <c r="P45" s="44">
        <f t="shared" si="3"/>
        <v>0</v>
      </c>
      <c r="Q45" s="44" t="str">
        <f ca="1">IF(B45="","",IF(July!Q45="",Aug!P45,July!Q45+Aug!P45))</f>
        <v/>
      </c>
      <c r="R45" s="5"/>
      <c r="S45" s="44">
        <f t="shared" si="4"/>
        <v>0</v>
      </c>
      <c r="T45" s="44" t="str">
        <f ca="1">IF(B45="","",IF(July!T45="",Aug!S45,July!T45+Aug!S45))</f>
        <v/>
      </c>
      <c r="U45" s="5"/>
      <c r="V45" s="44">
        <f t="shared" si="5"/>
        <v>0</v>
      </c>
      <c r="W45" s="44" t="str">
        <f ca="1">IF(B45="","",IF(July!W45="",Aug!V45,July!W45+Aug!V45))</f>
        <v/>
      </c>
      <c r="X45" s="5"/>
      <c r="Y45" s="5"/>
      <c r="Z45" s="5"/>
      <c r="AA45" s="5"/>
      <c r="AB45" s="18" t="e">
        <f t="shared" si="6"/>
        <v>#DIV/0!</v>
      </c>
    </row>
    <row r="46" spans="2:28" ht="15.75" customHeight="1">
      <c r="B46" s="121" t="str">
        <f ca="1">IF(July!B46="","",July!B46)</f>
        <v/>
      </c>
      <c r="C46" s="122" t="str">
        <f ca="1">IF(July!C46="","",July!C46)</f>
        <v/>
      </c>
      <c r="D46" s="115" t="str">
        <f ca="1">IF(B46="","",July!D46)</f>
        <v/>
      </c>
      <c r="E46" s="115" t="str">
        <f ca="1">IF(July!B46="","",July!E46)</f>
        <v/>
      </c>
      <c r="F46" s="5"/>
      <c r="G46" s="115" t="str">
        <f ca="1">IF(B46="","",July!G46)</f>
        <v/>
      </c>
      <c r="H46" s="34" t="str">
        <f t="shared" si="8"/>
        <v/>
      </c>
      <c r="I46" s="126"/>
      <c r="J46" s="44">
        <f t="shared" si="1"/>
        <v>0</v>
      </c>
      <c r="K46" s="44" t="str">
        <f ca="1">IF(B46="","",IF(July!K46="",Aug!J46,July!K46+Aug!J46))</f>
        <v/>
      </c>
      <c r="L46" s="5"/>
      <c r="M46" s="44">
        <f t="shared" si="2"/>
        <v>0</v>
      </c>
      <c r="N46" s="44" t="str">
        <f ca="1">IF(B46="","",IF(July!N46="",Aug!M46,July!N46+Aug!M46))</f>
        <v/>
      </c>
      <c r="O46" s="5"/>
      <c r="P46" s="44">
        <f t="shared" si="3"/>
        <v>0</v>
      </c>
      <c r="Q46" s="44" t="str">
        <f ca="1">IF(B46="","",IF(July!Q46="",Aug!P46,July!Q46+Aug!P46))</f>
        <v/>
      </c>
      <c r="R46" s="5"/>
      <c r="S46" s="44">
        <f t="shared" si="4"/>
        <v>0</v>
      </c>
      <c r="T46" s="44" t="str">
        <f ca="1">IF(B46="","",IF(July!T46="",Aug!S46,July!T46+Aug!S46))</f>
        <v/>
      </c>
      <c r="U46" s="5"/>
      <c r="V46" s="44">
        <f t="shared" si="5"/>
        <v>0</v>
      </c>
      <c r="W46" s="44" t="str">
        <f ca="1">IF(B46="","",IF(July!W46="",Aug!V46,July!W46+Aug!V46))</f>
        <v/>
      </c>
      <c r="X46" s="5"/>
      <c r="Y46" s="5"/>
      <c r="Z46" s="5"/>
      <c r="AA46" s="5"/>
      <c r="AB46" s="18" t="e">
        <f t="shared" si="6"/>
        <v>#DIV/0!</v>
      </c>
    </row>
    <row r="47" spans="2:28" ht="15.75" customHeight="1">
      <c r="B47" s="121" t="str">
        <f ca="1">IF(July!B47="","",July!B47)</f>
        <v/>
      </c>
      <c r="C47" s="122" t="str">
        <f ca="1">IF(July!C47="","",July!C47)</f>
        <v/>
      </c>
      <c r="D47" s="115" t="str">
        <f ca="1">IF(B47="","",July!D47)</f>
        <v/>
      </c>
      <c r="E47" s="115" t="str">
        <f ca="1">IF(July!B47="","",July!E47)</f>
        <v/>
      </c>
      <c r="F47" s="5"/>
      <c r="G47" s="115" t="str">
        <f ca="1">IF(B47="","",July!G47)</f>
        <v/>
      </c>
      <c r="H47" s="34" t="str">
        <f t="shared" si="8"/>
        <v/>
      </c>
      <c r="I47" s="126"/>
      <c r="J47" s="44">
        <f t="shared" si="1"/>
        <v>0</v>
      </c>
      <c r="K47" s="44" t="str">
        <f ca="1">IF(B47="","",IF(July!K47="",Aug!J47,July!K47+Aug!J47))</f>
        <v/>
      </c>
      <c r="L47" s="5"/>
      <c r="M47" s="44">
        <f t="shared" si="2"/>
        <v>0</v>
      </c>
      <c r="N47" s="44" t="str">
        <f ca="1">IF(B47="","",IF(July!N47="",Aug!M47,July!N47+Aug!M47))</f>
        <v/>
      </c>
      <c r="O47" s="5"/>
      <c r="P47" s="44">
        <f t="shared" si="3"/>
        <v>0</v>
      </c>
      <c r="Q47" s="44" t="str">
        <f ca="1">IF(B47="","",IF(July!Q47="",Aug!P47,July!Q47+Aug!P47))</f>
        <v/>
      </c>
      <c r="R47" s="5"/>
      <c r="S47" s="44">
        <f t="shared" si="4"/>
        <v>0</v>
      </c>
      <c r="T47" s="44" t="str">
        <f ca="1">IF(B47="","",IF(July!T47="",Aug!S47,July!T47+Aug!S47))</f>
        <v/>
      </c>
      <c r="U47" s="5"/>
      <c r="V47" s="44">
        <f t="shared" si="5"/>
        <v>0</v>
      </c>
      <c r="W47" s="44" t="str">
        <f ca="1">IF(B47="","",IF(July!W47="",Aug!V47,July!W47+Aug!V47))</f>
        <v/>
      </c>
      <c r="X47" s="5"/>
      <c r="Y47" s="5"/>
      <c r="Z47" s="5"/>
      <c r="AA47" s="5"/>
      <c r="AB47" s="18" t="e">
        <f t="shared" si="6"/>
        <v>#DIV/0!</v>
      </c>
    </row>
    <row r="48" spans="2:28" ht="15.75" customHeight="1">
      <c r="B48" s="121" t="str">
        <f ca="1">IF(July!B48="","",July!B48)</f>
        <v/>
      </c>
      <c r="C48" s="122" t="str">
        <f ca="1">IF(July!C48="","",July!C48)</f>
        <v/>
      </c>
      <c r="D48" s="115" t="str">
        <f ca="1">IF(B48="","",July!D48)</f>
        <v/>
      </c>
      <c r="E48" s="115" t="str">
        <f ca="1">IF(July!B48="","",July!E48)</f>
        <v/>
      </c>
      <c r="F48" s="5"/>
      <c r="G48" s="115" t="str">
        <f ca="1">IF(B48="","",July!G48)</f>
        <v/>
      </c>
      <c r="H48" s="34" t="str">
        <f t="shared" si="8"/>
        <v/>
      </c>
      <c r="I48" s="126"/>
      <c r="J48" s="44">
        <f t="shared" si="1"/>
        <v>0</v>
      </c>
      <c r="K48" s="44" t="str">
        <f ca="1">IF(B48="","",IF(July!K48="",Aug!J48,July!K48+Aug!J48))</f>
        <v/>
      </c>
      <c r="L48" s="5"/>
      <c r="M48" s="44">
        <f t="shared" si="2"/>
        <v>0</v>
      </c>
      <c r="N48" s="44" t="str">
        <f ca="1">IF(B48="","",IF(July!N48="",Aug!M48,July!N48+Aug!M48))</f>
        <v/>
      </c>
      <c r="O48" s="5"/>
      <c r="P48" s="44">
        <f t="shared" si="3"/>
        <v>0</v>
      </c>
      <c r="Q48" s="44" t="str">
        <f ca="1">IF(B48="","",IF(July!Q48="",Aug!P48,July!Q48+Aug!P48))</f>
        <v/>
      </c>
      <c r="R48" s="5"/>
      <c r="S48" s="44">
        <f t="shared" si="4"/>
        <v>0</v>
      </c>
      <c r="T48" s="44" t="str">
        <f ca="1">IF(B48="","",IF(July!T48="",Aug!S48,July!T48+Aug!S48))</f>
        <v/>
      </c>
      <c r="U48" s="5"/>
      <c r="V48" s="44">
        <f t="shared" si="5"/>
        <v>0</v>
      </c>
      <c r="W48" s="44" t="str">
        <f ca="1">IF(B48="","",IF(July!W48="",Aug!V48,July!W48+Aug!V48))</f>
        <v/>
      </c>
      <c r="X48" s="5"/>
      <c r="Y48" s="5"/>
      <c r="Z48" s="5"/>
      <c r="AA48" s="5"/>
      <c r="AB48" s="18" t="e">
        <f t="shared" si="6"/>
        <v>#DIV/0!</v>
      </c>
    </row>
    <row r="49" spans="2:28" ht="15.75" customHeight="1">
      <c r="B49" s="121" t="str">
        <f ca="1">IF(July!B49="","",July!B49)</f>
        <v/>
      </c>
      <c r="C49" s="122" t="str">
        <f ca="1">IF(July!C49="","",July!C49)</f>
        <v/>
      </c>
      <c r="D49" s="115" t="str">
        <f ca="1">IF(B49="","",July!D49)</f>
        <v/>
      </c>
      <c r="E49" s="115" t="str">
        <f ca="1">IF(July!B49="","",July!E49)</f>
        <v/>
      </c>
      <c r="F49" s="5"/>
      <c r="G49" s="115" t="str">
        <f ca="1">IF(B49="","",July!G49)</f>
        <v/>
      </c>
      <c r="H49" s="34" t="str">
        <f t="shared" si="8"/>
        <v/>
      </c>
      <c r="I49" s="126"/>
      <c r="J49" s="44">
        <f t="shared" si="1"/>
        <v>0</v>
      </c>
      <c r="K49" s="44" t="str">
        <f ca="1">IF(B49="","",IF(July!K49="",Aug!J49,July!K49+Aug!J49))</f>
        <v/>
      </c>
      <c r="L49" s="5"/>
      <c r="M49" s="44">
        <f t="shared" si="2"/>
        <v>0</v>
      </c>
      <c r="N49" s="44" t="str">
        <f ca="1">IF(B49="","",IF(July!N49="",Aug!M49,July!N49+Aug!M49))</f>
        <v/>
      </c>
      <c r="O49" s="5"/>
      <c r="P49" s="44">
        <f t="shared" si="3"/>
        <v>0</v>
      </c>
      <c r="Q49" s="44" t="str">
        <f ca="1">IF(B49="","",IF(July!Q49="",Aug!P49,July!Q49+Aug!P49))</f>
        <v/>
      </c>
      <c r="R49" s="5"/>
      <c r="S49" s="44">
        <f t="shared" si="4"/>
        <v>0</v>
      </c>
      <c r="T49" s="44" t="str">
        <f ca="1">IF(B49="","",IF(July!T49="",Aug!S49,July!T49+Aug!S49))</f>
        <v/>
      </c>
      <c r="U49" s="5"/>
      <c r="V49" s="44">
        <f t="shared" si="5"/>
        <v>0</v>
      </c>
      <c r="W49" s="44" t="str">
        <f ca="1">IF(B49="","",IF(July!W49="",Aug!V49,July!W49+Aug!V49))</f>
        <v/>
      </c>
      <c r="X49" s="5"/>
      <c r="Y49" s="5"/>
      <c r="Z49" s="5"/>
      <c r="AA49" s="5"/>
      <c r="AB49" s="18" t="e">
        <f t="shared" si="6"/>
        <v>#DIV/0!</v>
      </c>
    </row>
    <row r="50" spans="2:28" ht="15.75" customHeight="1">
      <c r="B50" s="121" t="str">
        <f ca="1">IF(July!B50="","",July!B50)</f>
        <v/>
      </c>
      <c r="C50" s="122" t="str">
        <f ca="1">IF(July!C50="","",July!C50)</f>
        <v/>
      </c>
      <c r="D50" s="115" t="str">
        <f ca="1">IF(B50="","",July!D50)</f>
        <v/>
      </c>
      <c r="E50" s="115" t="str">
        <f ca="1">IF(July!B50="","",July!E50)</f>
        <v/>
      </c>
      <c r="F50" s="5"/>
      <c r="G50" s="115" t="str">
        <f ca="1">IF(B50="","",July!G50)</f>
        <v/>
      </c>
      <c r="H50" s="34" t="str">
        <f t="shared" si="8"/>
        <v/>
      </c>
      <c r="I50" s="126"/>
      <c r="J50" s="44">
        <f t="shared" si="1"/>
        <v>0</v>
      </c>
      <c r="K50" s="44" t="str">
        <f ca="1">IF(B50="","",IF(July!K50="",Aug!J50,July!K50+Aug!J50))</f>
        <v/>
      </c>
      <c r="L50" s="5"/>
      <c r="M50" s="44">
        <f t="shared" si="2"/>
        <v>0</v>
      </c>
      <c r="N50" s="44" t="str">
        <f ca="1">IF(B50="","",IF(July!N50="",Aug!M50,July!N50+Aug!M50))</f>
        <v/>
      </c>
      <c r="O50" s="5"/>
      <c r="P50" s="44">
        <f t="shared" si="3"/>
        <v>0</v>
      </c>
      <c r="Q50" s="44" t="str">
        <f ca="1">IF(B50="","",IF(July!Q50="",Aug!P50,July!Q50+Aug!P50))</f>
        <v/>
      </c>
      <c r="R50" s="5"/>
      <c r="S50" s="44">
        <f t="shared" si="4"/>
        <v>0</v>
      </c>
      <c r="T50" s="44" t="str">
        <f ca="1">IF(B50="","",IF(July!T50="",Aug!S50,July!T50+Aug!S50))</f>
        <v/>
      </c>
      <c r="U50" s="5"/>
      <c r="V50" s="44">
        <f t="shared" si="5"/>
        <v>0</v>
      </c>
      <c r="W50" s="44" t="str">
        <f ca="1">IF(B50="","",IF(July!W50="",Aug!V50,July!W50+Aug!V50))</f>
        <v/>
      </c>
      <c r="X50" s="5"/>
      <c r="Y50" s="5"/>
      <c r="Z50" s="5"/>
      <c r="AA50" s="5"/>
      <c r="AB50" s="18" t="e">
        <f t="shared" si="6"/>
        <v>#DIV/0!</v>
      </c>
    </row>
    <row r="51" spans="2:28" ht="15.75" customHeight="1">
      <c r="B51" s="121" t="str">
        <f ca="1">IF(July!B51="","",July!B51)</f>
        <v/>
      </c>
      <c r="C51" s="122" t="str">
        <f ca="1">IF(July!C51="","",July!C51)</f>
        <v/>
      </c>
      <c r="D51" s="115" t="str">
        <f ca="1">IF(B51="","",July!D51)</f>
        <v/>
      </c>
      <c r="E51" s="115" t="str">
        <f ca="1">IF(July!B51="","",July!E51)</f>
        <v/>
      </c>
      <c r="F51" s="5"/>
      <c r="G51" s="115" t="str">
        <f ca="1">IF(B51="","",July!G51)</f>
        <v/>
      </c>
      <c r="H51" s="34" t="str">
        <f t="shared" si="8"/>
        <v/>
      </c>
      <c r="I51" s="126"/>
      <c r="J51" s="44">
        <f t="shared" si="1"/>
        <v>0</v>
      </c>
      <c r="K51" s="44" t="str">
        <f ca="1">IF(B51="","",IF(July!K51="",Aug!J51,July!K51+Aug!J51))</f>
        <v/>
      </c>
      <c r="L51" s="5"/>
      <c r="M51" s="44">
        <f t="shared" si="2"/>
        <v>0</v>
      </c>
      <c r="N51" s="44" t="str">
        <f ca="1">IF(B51="","",IF(July!N51="",Aug!M51,July!N51+Aug!M51))</f>
        <v/>
      </c>
      <c r="O51" s="5"/>
      <c r="P51" s="44">
        <f t="shared" si="3"/>
        <v>0</v>
      </c>
      <c r="Q51" s="44" t="str">
        <f ca="1">IF(B51="","",IF(July!Q51="",Aug!P51,July!Q51+Aug!P51))</f>
        <v/>
      </c>
      <c r="R51" s="5"/>
      <c r="S51" s="44">
        <f t="shared" si="4"/>
        <v>0</v>
      </c>
      <c r="T51" s="44" t="str">
        <f ca="1">IF(B51="","",IF(July!T51="",Aug!S51,July!T51+Aug!S51))</f>
        <v/>
      </c>
      <c r="U51" s="5"/>
      <c r="V51" s="44">
        <f t="shared" si="5"/>
        <v>0</v>
      </c>
      <c r="W51" s="44" t="str">
        <f ca="1">IF(B51="","",IF(July!W51="",Aug!V51,July!W51+Aug!V51))</f>
        <v/>
      </c>
      <c r="X51" s="5"/>
      <c r="Y51" s="5"/>
      <c r="Z51" s="5"/>
      <c r="AA51" s="5"/>
      <c r="AB51" s="18" t="e">
        <f t="shared" si="6"/>
        <v>#DIV/0!</v>
      </c>
    </row>
    <row r="52" spans="2:28" ht="15.75" customHeight="1">
      <c r="B52" s="121" t="str">
        <f ca="1">IF(July!B52="","",July!B52)</f>
        <v/>
      </c>
      <c r="C52" s="122" t="str">
        <f ca="1">IF(July!C52="","",July!C52)</f>
        <v/>
      </c>
      <c r="D52" s="115" t="str">
        <f ca="1">IF(B52="","",July!D52)</f>
        <v/>
      </c>
      <c r="E52" s="115" t="str">
        <f ca="1">IF(July!B52="","",July!E52)</f>
        <v/>
      </c>
      <c r="F52" s="5"/>
      <c r="G52" s="115" t="str">
        <f ca="1">IF(B52="","",July!G52)</f>
        <v/>
      </c>
      <c r="H52" s="34" t="str">
        <f t="shared" si="8"/>
        <v/>
      </c>
      <c r="I52" s="126"/>
      <c r="J52" s="44">
        <f t="shared" si="1"/>
        <v>0</v>
      </c>
      <c r="K52" s="44" t="str">
        <f ca="1">IF(B52="","",IF(July!K52="",Aug!J52,July!K52+Aug!J52))</f>
        <v/>
      </c>
      <c r="L52" s="5"/>
      <c r="M52" s="44">
        <f t="shared" si="2"/>
        <v>0</v>
      </c>
      <c r="N52" s="44" t="str">
        <f ca="1">IF(B52="","",IF(July!N52="",Aug!M52,July!N52+Aug!M52))</f>
        <v/>
      </c>
      <c r="O52" s="5"/>
      <c r="P52" s="44">
        <f t="shared" si="3"/>
        <v>0</v>
      </c>
      <c r="Q52" s="44" t="str">
        <f ca="1">IF(B52="","",IF(July!Q52="",Aug!P52,July!Q52+Aug!P52))</f>
        <v/>
      </c>
      <c r="R52" s="5"/>
      <c r="S52" s="44">
        <f t="shared" si="4"/>
        <v>0</v>
      </c>
      <c r="T52" s="44" t="str">
        <f ca="1">IF(B52="","",IF(July!T52="",Aug!S52,July!T52+Aug!S52))</f>
        <v/>
      </c>
      <c r="U52" s="5"/>
      <c r="V52" s="44">
        <f t="shared" si="5"/>
        <v>0</v>
      </c>
      <c r="W52" s="44" t="str">
        <f ca="1">IF(B52="","",IF(July!W52="",Aug!V52,July!W52+Aug!V52))</f>
        <v/>
      </c>
      <c r="X52" s="5"/>
      <c r="Y52" s="5"/>
      <c r="Z52" s="5"/>
      <c r="AA52" s="5"/>
      <c r="AB52" s="18" t="e">
        <f t="shared" si="6"/>
        <v>#DIV/0!</v>
      </c>
    </row>
    <row r="53" spans="2:28" ht="15.75" customHeight="1">
      <c r="B53" s="121" t="str">
        <f ca="1">IF(July!B53="","",July!B53)</f>
        <v/>
      </c>
      <c r="C53" s="122" t="str">
        <f ca="1">IF(July!C53="","",July!C53)</f>
        <v/>
      </c>
      <c r="D53" s="115" t="str">
        <f ca="1">IF(B53="","",July!D53)</f>
        <v/>
      </c>
      <c r="E53" s="115" t="str">
        <f ca="1">IF(July!B53="","",July!E53)</f>
        <v/>
      </c>
      <c r="F53" s="5"/>
      <c r="G53" s="115" t="str">
        <f ca="1">IF(B53="","",July!G53)</f>
        <v/>
      </c>
      <c r="H53" s="34" t="str">
        <f t="shared" si="8"/>
        <v/>
      </c>
      <c r="I53" s="126"/>
      <c r="J53" s="44">
        <f t="shared" si="1"/>
        <v>0</v>
      </c>
      <c r="K53" s="44" t="str">
        <f ca="1">IF(B53="","",IF(July!K53="",Aug!J53,July!K53+Aug!J53))</f>
        <v/>
      </c>
      <c r="L53" s="5"/>
      <c r="M53" s="44">
        <f t="shared" si="2"/>
        <v>0</v>
      </c>
      <c r="N53" s="44" t="str">
        <f ca="1">IF(B53="","",IF(July!N53="",Aug!M53,July!N53+Aug!M53))</f>
        <v/>
      </c>
      <c r="O53" s="5"/>
      <c r="P53" s="44">
        <f t="shared" si="3"/>
        <v>0</v>
      </c>
      <c r="Q53" s="44" t="str">
        <f ca="1">IF(B53="","",IF(July!Q53="",Aug!P53,July!Q53+Aug!P53))</f>
        <v/>
      </c>
      <c r="R53" s="5"/>
      <c r="S53" s="44">
        <f t="shared" si="4"/>
        <v>0</v>
      </c>
      <c r="T53" s="44" t="str">
        <f ca="1">IF(B53="","",IF(July!T53="",Aug!S53,July!T53+Aug!S53))</f>
        <v/>
      </c>
      <c r="U53" s="5"/>
      <c r="V53" s="44">
        <f t="shared" si="5"/>
        <v>0</v>
      </c>
      <c r="W53" s="44" t="str">
        <f ca="1">IF(B53="","",IF(July!W53="",Aug!V53,July!W53+Aug!V53))</f>
        <v/>
      </c>
      <c r="X53" s="5"/>
      <c r="Y53" s="5"/>
      <c r="Z53" s="5"/>
      <c r="AA53" s="5"/>
      <c r="AB53" s="18" t="e">
        <f t="shared" si="6"/>
        <v>#DIV/0!</v>
      </c>
    </row>
    <row r="54" spans="2:28" ht="15.75" customHeight="1">
      <c r="B54" s="121" t="str">
        <f ca="1">IF(July!B54="","",July!B54)</f>
        <v/>
      </c>
      <c r="C54" s="122" t="str">
        <f ca="1">IF(July!C54="","",July!C54)</f>
        <v/>
      </c>
      <c r="D54" s="115" t="str">
        <f ca="1">IF(B54="","",July!D54)</f>
        <v/>
      </c>
      <c r="E54" s="115" t="str">
        <f ca="1">IF(July!B54="","",July!E54)</f>
        <v/>
      </c>
      <c r="F54" s="5"/>
      <c r="G54" s="115" t="str">
        <f ca="1">IF(B54="","",July!G54)</f>
        <v/>
      </c>
      <c r="H54" s="34" t="str">
        <f t="shared" si="8"/>
        <v/>
      </c>
      <c r="I54" s="126"/>
      <c r="J54" s="44">
        <f t="shared" si="1"/>
        <v>0</v>
      </c>
      <c r="K54" s="44" t="str">
        <f ca="1">IF(B54="","",IF(July!K54="",Aug!J54,July!K54+Aug!J54))</f>
        <v/>
      </c>
      <c r="L54" s="5"/>
      <c r="M54" s="44">
        <f t="shared" si="2"/>
        <v>0</v>
      </c>
      <c r="N54" s="44" t="str">
        <f ca="1">IF(B54="","",IF(July!N54="",Aug!M54,July!N54+Aug!M54))</f>
        <v/>
      </c>
      <c r="O54" s="5"/>
      <c r="P54" s="44">
        <f t="shared" si="3"/>
        <v>0</v>
      </c>
      <c r="Q54" s="44" t="str">
        <f ca="1">IF(B54="","",IF(July!Q54="",Aug!P54,July!Q54+Aug!P54))</f>
        <v/>
      </c>
      <c r="R54" s="5"/>
      <c r="S54" s="44">
        <f t="shared" si="4"/>
        <v>0</v>
      </c>
      <c r="T54" s="44" t="str">
        <f ca="1">IF(B54="","",IF(July!T54="",Aug!S54,July!T54+Aug!S54))</f>
        <v/>
      </c>
      <c r="U54" s="5"/>
      <c r="V54" s="44">
        <f t="shared" si="5"/>
        <v>0</v>
      </c>
      <c r="W54" s="44" t="str">
        <f ca="1">IF(B54="","",IF(July!W54="",Aug!V54,July!W54+Aug!V54))</f>
        <v/>
      </c>
      <c r="X54" s="5"/>
      <c r="Y54" s="5"/>
      <c r="Z54" s="5"/>
      <c r="AA54" s="5"/>
      <c r="AB54" s="18" t="e">
        <f t="shared" si="6"/>
        <v>#DIV/0!</v>
      </c>
    </row>
    <row r="55" spans="2:28" ht="15.75" customHeight="1">
      <c r="B55" s="121" t="str">
        <f ca="1">IF(July!B55="","",July!B55)</f>
        <v/>
      </c>
      <c r="C55" s="122" t="str">
        <f ca="1">IF(July!C55="","",July!C55)</f>
        <v/>
      </c>
      <c r="D55" s="115" t="str">
        <f ca="1">IF(B55="","",July!D55)</f>
        <v/>
      </c>
      <c r="E55" s="115" t="str">
        <f ca="1">IF(July!B55="","",July!E55)</f>
        <v/>
      </c>
      <c r="F55" s="5"/>
      <c r="G55" s="115" t="str">
        <f ca="1">IF(B55="","",July!G55)</f>
        <v/>
      </c>
      <c r="H55" s="34" t="str">
        <f t="shared" si="8"/>
        <v/>
      </c>
      <c r="I55" s="126"/>
      <c r="J55" s="44">
        <f t="shared" si="1"/>
        <v>0</v>
      </c>
      <c r="K55" s="44" t="str">
        <f ca="1">IF(B55="","",IF(July!K55="",Aug!J55,July!K55+Aug!J55))</f>
        <v/>
      </c>
      <c r="L55" s="5"/>
      <c r="M55" s="44">
        <f t="shared" si="2"/>
        <v>0</v>
      </c>
      <c r="N55" s="44" t="str">
        <f ca="1">IF(B55="","",IF(July!N55="",Aug!M55,July!N55+Aug!M55))</f>
        <v/>
      </c>
      <c r="O55" s="5"/>
      <c r="P55" s="44">
        <f t="shared" si="3"/>
        <v>0</v>
      </c>
      <c r="Q55" s="44" t="str">
        <f ca="1">IF(B55="","",IF(July!Q55="",Aug!P55,July!Q55+Aug!P55))</f>
        <v/>
      </c>
      <c r="R55" s="5"/>
      <c r="S55" s="44">
        <f t="shared" si="4"/>
        <v>0</v>
      </c>
      <c r="T55" s="44" t="str">
        <f ca="1">IF(B55="","",IF(July!T55="",Aug!S55,July!T55+Aug!S55))</f>
        <v/>
      </c>
      <c r="U55" s="5"/>
      <c r="V55" s="44">
        <f t="shared" si="5"/>
        <v>0</v>
      </c>
      <c r="W55" s="44" t="str">
        <f ca="1">IF(B55="","",IF(July!W55="",Aug!V55,July!W55+Aug!V55))</f>
        <v/>
      </c>
      <c r="X55" s="5"/>
      <c r="Y55" s="5"/>
      <c r="Z55" s="5"/>
      <c r="AA55" s="5"/>
      <c r="AB55" s="18" t="e">
        <f t="shared" si="6"/>
        <v>#DIV/0!</v>
      </c>
    </row>
    <row r="56" spans="2:28" ht="15.75" customHeight="1">
      <c r="B56" s="121" t="str">
        <f ca="1">IF(July!B56="","",July!B56)</f>
        <v/>
      </c>
      <c r="C56" s="122" t="str">
        <f ca="1">IF(July!C56="","",July!C56)</f>
        <v/>
      </c>
      <c r="D56" s="115" t="str">
        <f ca="1">IF(B56="","",July!D56)</f>
        <v/>
      </c>
      <c r="E56" s="115" t="str">
        <f ca="1">IF(July!B56="","",July!E56)</f>
        <v/>
      </c>
      <c r="F56" s="5"/>
      <c r="G56" s="115" t="str">
        <f ca="1">IF(B56="","",July!G56)</f>
        <v/>
      </c>
      <c r="H56" s="34" t="str">
        <f t="shared" si="8"/>
        <v/>
      </c>
      <c r="I56" s="126"/>
      <c r="J56" s="44">
        <f t="shared" si="1"/>
        <v>0</v>
      </c>
      <c r="K56" s="44" t="str">
        <f ca="1">IF(B56="","",IF(July!K56="",Aug!J56,July!K56+Aug!J56))</f>
        <v/>
      </c>
      <c r="L56" s="5"/>
      <c r="M56" s="44">
        <f t="shared" si="2"/>
        <v>0</v>
      </c>
      <c r="N56" s="44" t="str">
        <f ca="1">IF(B56="","",IF(July!N56="",Aug!M56,July!N56+Aug!M56))</f>
        <v/>
      </c>
      <c r="O56" s="5"/>
      <c r="P56" s="44">
        <f t="shared" si="3"/>
        <v>0</v>
      </c>
      <c r="Q56" s="44" t="str">
        <f ca="1">IF(B56="","",IF(July!Q56="",Aug!P56,July!Q56+Aug!P56))</f>
        <v/>
      </c>
      <c r="R56" s="5"/>
      <c r="S56" s="44">
        <f t="shared" si="4"/>
        <v>0</v>
      </c>
      <c r="T56" s="44" t="str">
        <f ca="1">IF(B56="","",IF(July!T56="",Aug!S56,July!T56+Aug!S56))</f>
        <v/>
      </c>
      <c r="U56" s="5"/>
      <c r="V56" s="44">
        <f t="shared" si="5"/>
        <v>0</v>
      </c>
      <c r="W56" s="44" t="str">
        <f ca="1">IF(B56="","",IF(July!W56="",Aug!V56,July!W56+Aug!V56))</f>
        <v/>
      </c>
      <c r="X56" s="5"/>
      <c r="Y56" s="5"/>
      <c r="Z56" s="5"/>
      <c r="AA56" s="5"/>
      <c r="AB56" s="18" t="e">
        <f t="shared" si="6"/>
        <v>#DIV/0!</v>
      </c>
    </row>
    <row r="57" spans="2:28" ht="15.75" customHeight="1">
      <c r="B57" s="121" t="str">
        <f ca="1">IF(July!B57="","",July!B57)</f>
        <v/>
      </c>
      <c r="C57" s="122" t="str">
        <f ca="1">IF(July!C57="","",July!C57)</f>
        <v/>
      </c>
      <c r="D57" s="115" t="str">
        <f ca="1">IF(B57="","",July!D57)</f>
        <v/>
      </c>
      <c r="E57" s="115" t="str">
        <f ca="1">IF(July!B57="","",July!E57)</f>
        <v/>
      </c>
      <c r="F57" s="5"/>
      <c r="G57" s="115" t="str">
        <f ca="1">IF(B57="","",July!G57)</f>
        <v/>
      </c>
      <c r="H57" s="34" t="str">
        <f t="shared" si="8"/>
        <v/>
      </c>
      <c r="I57" s="126"/>
      <c r="J57" s="44">
        <f t="shared" si="1"/>
        <v>0</v>
      </c>
      <c r="K57" s="44" t="str">
        <f ca="1">IF(B57="","",IF(July!K57="",Aug!J57,July!K57+Aug!J57))</f>
        <v/>
      </c>
      <c r="L57" s="5"/>
      <c r="M57" s="44">
        <f t="shared" si="2"/>
        <v>0</v>
      </c>
      <c r="N57" s="44" t="str">
        <f ca="1">IF(B57="","",IF(July!N57="",Aug!M57,July!N57+Aug!M57))</f>
        <v/>
      </c>
      <c r="O57" s="5"/>
      <c r="P57" s="44">
        <f t="shared" si="3"/>
        <v>0</v>
      </c>
      <c r="Q57" s="44" t="str">
        <f ca="1">IF(B57="","",IF(July!Q57="",Aug!P57,July!Q57+Aug!P57))</f>
        <v/>
      </c>
      <c r="R57" s="5"/>
      <c r="S57" s="44">
        <f t="shared" si="4"/>
        <v>0</v>
      </c>
      <c r="T57" s="44" t="str">
        <f ca="1">IF(B57="","",IF(July!T57="",Aug!S57,July!T57+Aug!S57))</f>
        <v/>
      </c>
      <c r="U57" s="5"/>
      <c r="V57" s="44">
        <f t="shared" si="5"/>
        <v>0</v>
      </c>
      <c r="W57" s="44" t="str">
        <f ca="1">IF(B57="","",IF(July!W57="",Aug!V57,July!W57+Aug!V57))</f>
        <v/>
      </c>
      <c r="X57" s="5"/>
      <c r="Y57" s="5"/>
      <c r="Z57" s="5"/>
      <c r="AA57" s="5"/>
      <c r="AB57" s="18" t="e">
        <f t="shared" si="6"/>
        <v>#DIV/0!</v>
      </c>
    </row>
    <row r="58" spans="2:28" ht="15.75" customHeight="1">
      <c r="B58" s="121" t="str">
        <f ca="1">IF(July!B58="","",July!B58)</f>
        <v/>
      </c>
      <c r="C58" s="122" t="str">
        <f ca="1">IF(July!C58="","",July!C58)</f>
        <v/>
      </c>
      <c r="D58" s="115" t="str">
        <f ca="1">IF(B58="","",July!D58)</f>
        <v/>
      </c>
      <c r="E58" s="115" t="str">
        <f ca="1">IF(July!B58="","",July!E58)</f>
        <v/>
      </c>
      <c r="F58" s="5"/>
      <c r="G58" s="115" t="str">
        <f ca="1">IF(B58="","",July!G58)</f>
        <v/>
      </c>
      <c r="H58" s="34" t="str">
        <f t="shared" si="8"/>
        <v/>
      </c>
      <c r="I58" s="126"/>
      <c r="J58" s="44">
        <f t="shared" si="1"/>
        <v>0</v>
      </c>
      <c r="K58" s="44" t="str">
        <f ca="1">IF(B58="","",IF(July!K58="",Aug!J58,July!K58+Aug!J58))</f>
        <v/>
      </c>
      <c r="L58" s="5"/>
      <c r="M58" s="44">
        <f t="shared" si="2"/>
        <v>0</v>
      </c>
      <c r="N58" s="44" t="str">
        <f ca="1">IF(B58="","",IF(July!N58="",Aug!M58,July!N58+Aug!M58))</f>
        <v/>
      </c>
      <c r="O58" s="5"/>
      <c r="P58" s="44">
        <f t="shared" si="3"/>
        <v>0</v>
      </c>
      <c r="Q58" s="44" t="str">
        <f ca="1">IF(B58="","",IF(July!Q58="",Aug!P58,July!Q58+Aug!P58))</f>
        <v/>
      </c>
      <c r="R58" s="5"/>
      <c r="S58" s="44">
        <f t="shared" si="4"/>
        <v>0</v>
      </c>
      <c r="T58" s="44" t="str">
        <f ca="1">IF(B58="","",IF(July!T58="",Aug!S58,July!T58+Aug!S58))</f>
        <v/>
      </c>
      <c r="U58" s="5"/>
      <c r="V58" s="44">
        <f t="shared" si="5"/>
        <v>0</v>
      </c>
      <c r="W58" s="44" t="str">
        <f ca="1">IF(B58="","",IF(July!W58="",Aug!V58,July!W58+Aug!V58))</f>
        <v/>
      </c>
      <c r="X58" s="5"/>
      <c r="Y58" s="5"/>
      <c r="Z58" s="5"/>
      <c r="AA58" s="5"/>
      <c r="AB58" s="18" t="e">
        <f t="shared" si="6"/>
        <v>#DIV/0!</v>
      </c>
    </row>
    <row r="59" spans="2:28" ht="15.75" customHeight="1">
      <c r="B59" s="121" t="str">
        <f ca="1">IF(July!B59="","",July!B59)</f>
        <v/>
      </c>
      <c r="C59" s="122" t="str">
        <f ca="1">IF(July!C59="","",July!C59)</f>
        <v/>
      </c>
      <c r="D59" s="115" t="str">
        <f ca="1">IF(B59="","",July!D59)</f>
        <v/>
      </c>
      <c r="E59" s="115" t="str">
        <f ca="1">IF(July!B59="","",July!E59)</f>
        <v/>
      </c>
      <c r="F59" s="5"/>
      <c r="G59" s="115" t="str">
        <f ca="1">IF(B59="","",July!G59)</f>
        <v/>
      </c>
      <c r="H59" s="34" t="str">
        <f t="shared" si="8"/>
        <v/>
      </c>
      <c r="I59" s="126"/>
      <c r="J59" s="44">
        <f t="shared" si="1"/>
        <v>0</v>
      </c>
      <c r="K59" s="44" t="str">
        <f ca="1">IF(B59="","",IF(July!K59="",Aug!J59,July!K59+Aug!J59))</f>
        <v/>
      </c>
      <c r="L59" s="5"/>
      <c r="M59" s="44">
        <f t="shared" si="2"/>
        <v>0</v>
      </c>
      <c r="N59" s="44" t="str">
        <f ca="1">IF(B59="","",IF(July!N59="",Aug!M59,July!N59+Aug!M59))</f>
        <v/>
      </c>
      <c r="O59" s="5"/>
      <c r="P59" s="44">
        <f t="shared" si="3"/>
        <v>0</v>
      </c>
      <c r="Q59" s="44" t="str">
        <f ca="1">IF(B59="","",IF(July!Q59="",Aug!P59,July!Q59+Aug!P59))</f>
        <v/>
      </c>
      <c r="R59" s="5"/>
      <c r="S59" s="44">
        <f t="shared" si="4"/>
        <v>0</v>
      </c>
      <c r="T59" s="44" t="str">
        <f ca="1">IF(B59="","",IF(July!T59="",Aug!S59,July!T59+Aug!S59))</f>
        <v/>
      </c>
      <c r="U59" s="5"/>
      <c r="V59" s="44">
        <f t="shared" si="5"/>
        <v>0</v>
      </c>
      <c r="W59" s="44" t="str">
        <f ca="1">IF(B59="","",IF(July!W59="",Aug!V59,July!W59+Aug!V59))</f>
        <v/>
      </c>
      <c r="X59" s="5"/>
      <c r="Y59" s="5"/>
      <c r="Z59" s="5"/>
      <c r="AA59" s="5"/>
      <c r="AB59" s="18" t="e">
        <f t="shared" si="6"/>
        <v>#DIV/0!</v>
      </c>
    </row>
    <row r="60" spans="2:28" ht="15.75" customHeight="1">
      <c r="B60" s="121" t="str">
        <f ca="1">IF(July!B60="","",July!B60)</f>
        <v/>
      </c>
      <c r="C60" s="122" t="str">
        <f ca="1">IF(July!C60="","",July!C60)</f>
        <v/>
      </c>
      <c r="D60" s="115" t="str">
        <f ca="1">IF(B60="","",July!D60)</f>
        <v/>
      </c>
      <c r="E60" s="115" t="str">
        <f ca="1">IF(July!B60="","",July!E60)</f>
        <v/>
      </c>
      <c r="F60" s="5"/>
      <c r="G60" s="115" t="str">
        <f ca="1">IF(B60="","",July!G60)</f>
        <v/>
      </c>
      <c r="H60" s="34" t="str">
        <f t="shared" si="8"/>
        <v/>
      </c>
      <c r="I60" s="126"/>
      <c r="J60" s="44">
        <f t="shared" si="1"/>
        <v>0</v>
      </c>
      <c r="K60" s="44" t="str">
        <f ca="1">IF(B60="","",IF(July!K60="",Aug!J60,July!K60+Aug!J60))</f>
        <v/>
      </c>
      <c r="L60" s="5"/>
      <c r="M60" s="44">
        <f t="shared" si="2"/>
        <v>0</v>
      </c>
      <c r="N60" s="44" t="str">
        <f ca="1">IF(B60="","",IF(July!N60="",Aug!M60,July!N60+Aug!M60))</f>
        <v/>
      </c>
      <c r="O60" s="5"/>
      <c r="P60" s="44">
        <f t="shared" si="3"/>
        <v>0</v>
      </c>
      <c r="Q60" s="44" t="str">
        <f ca="1">IF(B60="","",IF(July!Q60="",Aug!P60,July!Q60+Aug!P60))</f>
        <v/>
      </c>
      <c r="R60" s="5"/>
      <c r="S60" s="44">
        <f t="shared" si="4"/>
        <v>0</v>
      </c>
      <c r="T60" s="44" t="str">
        <f ca="1">IF(B60="","",IF(July!T60="",Aug!S60,July!T60+Aug!S60))</f>
        <v/>
      </c>
      <c r="U60" s="5"/>
      <c r="V60" s="44">
        <f t="shared" si="5"/>
        <v>0</v>
      </c>
      <c r="W60" s="44" t="str">
        <f ca="1">IF(B60="","",IF(July!W60="",Aug!V60,July!W60+Aug!V60))</f>
        <v/>
      </c>
      <c r="X60" s="5"/>
      <c r="Y60" s="5"/>
      <c r="Z60" s="5"/>
      <c r="AA60" s="5"/>
      <c r="AB60" s="18" t="e">
        <f t="shared" si="6"/>
        <v>#DIV/0!</v>
      </c>
    </row>
    <row r="61" spans="2:28" ht="15.75" customHeight="1">
      <c r="B61" s="121" t="str">
        <f ca="1">IF(July!B61="","",July!B61)</f>
        <v/>
      </c>
      <c r="C61" s="122" t="str">
        <f ca="1">IF(July!C61="","",July!C61)</f>
        <v/>
      </c>
      <c r="D61" s="115" t="str">
        <f ca="1">IF(B61="","",July!D61)</f>
        <v/>
      </c>
      <c r="E61" s="115" t="str">
        <f ca="1">IF(July!B61="","",July!E61)</f>
        <v/>
      </c>
      <c r="F61" s="5"/>
      <c r="G61" s="115" t="str">
        <f ca="1">IF(B61="","",July!G61)</f>
        <v/>
      </c>
      <c r="H61" s="34" t="str">
        <f t="shared" si="8"/>
        <v/>
      </c>
      <c r="I61" s="126"/>
      <c r="J61" s="44">
        <f t="shared" si="1"/>
        <v>0</v>
      </c>
      <c r="K61" s="44" t="str">
        <f ca="1">IF(B61="","",IF(July!K61="",Aug!J61,July!K61+Aug!J61))</f>
        <v/>
      </c>
      <c r="L61" s="5"/>
      <c r="M61" s="44">
        <f t="shared" si="2"/>
        <v>0</v>
      </c>
      <c r="N61" s="44" t="str">
        <f ca="1">IF(B61="","",IF(July!N61="",Aug!M61,July!N61+Aug!M61))</f>
        <v/>
      </c>
      <c r="O61" s="5"/>
      <c r="P61" s="44">
        <f t="shared" si="3"/>
        <v>0</v>
      </c>
      <c r="Q61" s="44" t="str">
        <f ca="1">IF(B61="","",IF(July!Q61="",Aug!P61,July!Q61+Aug!P61))</f>
        <v/>
      </c>
      <c r="R61" s="5"/>
      <c r="S61" s="44">
        <f t="shared" si="4"/>
        <v>0</v>
      </c>
      <c r="T61" s="44" t="str">
        <f ca="1">IF(B61="","",IF(July!T61="",Aug!S61,July!T61+Aug!S61))</f>
        <v/>
      </c>
      <c r="U61" s="5"/>
      <c r="V61" s="44">
        <f t="shared" si="5"/>
        <v>0</v>
      </c>
      <c r="W61" s="44" t="str">
        <f ca="1">IF(B61="","",IF(July!W61="",Aug!V61,July!W61+Aug!V61))</f>
        <v/>
      </c>
      <c r="X61" s="5"/>
      <c r="Y61" s="5"/>
      <c r="Z61" s="5"/>
      <c r="AA61" s="5"/>
      <c r="AB61" s="18" t="e">
        <f t="shared" si="6"/>
        <v>#DIV/0!</v>
      </c>
    </row>
    <row r="62" spans="2:28" ht="15.75" customHeight="1">
      <c r="B62" s="121" t="str">
        <f ca="1">IF(July!B62="","",July!B62)</f>
        <v/>
      </c>
      <c r="C62" s="122" t="str">
        <f ca="1">IF(July!C62="","",July!C62)</f>
        <v/>
      </c>
      <c r="D62" s="115" t="str">
        <f ca="1">IF(B62="","",July!D62)</f>
        <v/>
      </c>
      <c r="E62" s="115" t="str">
        <f ca="1">IF(July!B62="","",July!E62)</f>
        <v/>
      </c>
      <c r="F62" s="5"/>
      <c r="G62" s="115" t="str">
        <f ca="1">IF(B62="","",July!G62)</f>
        <v/>
      </c>
      <c r="H62" s="34" t="str">
        <f t="shared" si="8"/>
        <v/>
      </c>
      <c r="I62" s="126"/>
      <c r="J62" s="44">
        <f t="shared" si="1"/>
        <v>0</v>
      </c>
      <c r="K62" s="44" t="str">
        <f ca="1">IF(B62="","",IF(July!K62="",Aug!J62,July!K62+Aug!J62))</f>
        <v/>
      </c>
      <c r="L62" s="5"/>
      <c r="M62" s="44">
        <f t="shared" si="2"/>
        <v>0</v>
      </c>
      <c r="N62" s="44" t="str">
        <f ca="1">IF(B62="","",IF(July!N62="",Aug!M62,July!N62+Aug!M62))</f>
        <v/>
      </c>
      <c r="O62" s="5"/>
      <c r="P62" s="44">
        <f t="shared" si="3"/>
        <v>0</v>
      </c>
      <c r="Q62" s="44" t="str">
        <f ca="1">IF(B62="","",IF(July!Q62="",Aug!P62,July!Q62+Aug!P62))</f>
        <v/>
      </c>
      <c r="R62" s="5"/>
      <c r="S62" s="44">
        <f t="shared" si="4"/>
        <v>0</v>
      </c>
      <c r="T62" s="44" t="str">
        <f ca="1">IF(B62="","",IF(July!T62="",Aug!S62,July!T62+Aug!S62))</f>
        <v/>
      </c>
      <c r="U62" s="5"/>
      <c r="V62" s="44">
        <f t="shared" si="5"/>
        <v>0</v>
      </c>
      <c r="W62" s="44" t="str">
        <f ca="1">IF(B62="","",IF(July!W62="",Aug!V62,July!W62+Aug!V62))</f>
        <v/>
      </c>
      <c r="X62" s="5"/>
      <c r="Y62" s="5"/>
      <c r="Z62" s="5"/>
      <c r="AA62" s="5"/>
      <c r="AB62" s="18" t="e">
        <f t="shared" si="6"/>
        <v>#DIV/0!</v>
      </c>
    </row>
    <row r="63" spans="2:28" ht="15.75" customHeight="1">
      <c r="B63" s="121" t="str">
        <f ca="1">IF(July!B63="","",July!B63)</f>
        <v/>
      </c>
      <c r="C63" s="122" t="str">
        <f ca="1">IF(July!C63="","",July!C63)</f>
        <v/>
      </c>
      <c r="D63" s="115" t="str">
        <f ca="1">IF(B63="","",July!D63)</f>
        <v/>
      </c>
      <c r="E63" s="115" t="str">
        <f ca="1">IF(July!B63="","",July!E63)</f>
        <v/>
      </c>
      <c r="F63" s="5"/>
      <c r="G63" s="115" t="str">
        <f ca="1">IF(B63="","",July!G63)</f>
        <v/>
      </c>
      <c r="H63" s="34" t="str">
        <f t="shared" si="8"/>
        <v/>
      </c>
      <c r="I63" s="126"/>
      <c r="J63" s="44">
        <f t="shared" si="1"/>
        <v>0</v>
      </c>
      <c r="K63" s="44" t="str">
        <f ca="1">IF(B63="","",IF(July!K63="",Aug!J63,July!K63+Aug!J63))</f>
        <v/>
      </c>
      <c r="L63" s="5"/>
      <c r="M63" s="44">
        <f t="shared" si="2"/>
        <v>0</v>
      </c>
      <c r="N63" s="44" t="str">
        <f ca="1">IF(B63="","",IF(July!N63="",Aug!M63,July!N63+Aug!M63))</f>
        <v/>
      </c>
      <c r="O63" s="5"/>
      <c r="P63" s="44">
        <f t="shared" si="3"/>
        <v>0</v>
      </c>
      <c r="Q63" s="44" t="str">
        <f ca="1">IF(B63="","",IF(July!Q63="",Aug!P63,July!Q63+Aug!P63))</f>
        <v/>
      </c>
      <c r="R63" s="5"/>
      <c r="S63" s="44">
        <f t="shared" si="4"/>
        <v>0</v>
      </c>
      <c r="T63" s="44" t="str">
        <f ca="1">IF(B63="","",IF(July!T63="",Aug!S63,July!T63+Aug!S63))</f>
        <v/>
      </c>
      <c r="U63" s="5"/>
      <c r="V63" s="44">
        <f t="shared" si="5"/>
        <v>0</v>
      </c>
      <c r="W63" s="44" t="str">
        <f ca="1">IF(B63="","",IF(July!W63="",Aug!V63,July!W63+Aug!V63))</f>
        <v/>
      </c>
      <c r="X63" s="5"/>
      <c r="Y63" s="5"/>
      <c r="Z63" s="5"/>
      <c r="AA63" s="5"/>
      <c r="AB63" s="18" t="e">
        <f t="shared" si="6"/>
        <v>#DIV/0!</v>
      </c>
    </row>
    <row r="64" spans="2:28" ht="15.75" customHeight="1">
      <c r="B64" s="121" t="str">
        <f ca="1">IF(July!B64="","",July!B64)</f>
        <v/>
      </c>
      <c r="C64" s="122" t="str">
        <f ca="1">IF(July!C64="","",July!C64)</f>
        <v/>
      </c>
      <c r="D64" s="115" t="str">
        <f ca="1">IF(B64="","",July!D64)</f>
        <v/>
      </c>
      <c r="E64" s="115" t="str">
        <f ca="1">IF(July!B64="","",July!E64)</f>
        <v/>
      </c>
      <c r="F64" s="5"/>
      <c r="G64" s="115" t="str">
        <f ca="1">IF(B64="","",July!G64)</f>
        <v/>
      </c>
      <c r="H64" s="34" t="str">
        <f t="shared" si="8"/>
        <v/>
      </c>
      <c r="I64" s="126"/>
      <c r="J64" s="44">
        <f t="shared" si="1"/>
        <v>0</v>
      </c>
      <c r="K64" s="44" t="str">
        <f ca="1">IF(B64="","",IF(July!K64="",Aug!J64,July!K64+Aug!J64))</f>
        <v/>
      </c>
      <c r="L64" s="5"/>
      <c r="M64" s="44">
        <f t="shared" si="2"/>
        <v>0</v>
      </c>
      <c r="N64" s="44" t="str">
        <f ca="1">IF(B64="","",IF(July!N64="",Aug!M64,July!N64+Aug!M64))</f>
        <v/>
      </c>
      <c r="O64" s="5"/>
      <c r="P64" s="44">
        <f t="shared" si="3"/>
        <v>0</v>
      </c>
      <c r="Q64" s="44" t="str">
        <f ca="1">IF(B64="","",IF(July!Q64="",Aug!P64,July!Q64+Aug!P64))</f>
        <v/>
      </c>
      <c r="R64" s="5"/>
      <c r="S64" s="44">
        <f t="shared" si="4"/>
        <v>0</v>
      </c>
      <c r="T64" s="44" t="str">
        <f ca="1">IF(B64="","",IF(July!T64="",Aug!S64,July!T64+Aug!S64))</f>
        <v/>
      </c>
      <c r="U64" s="5"/>
      <c r="V64" s="44">
        <f t="shared" si="5"/>
        <v>0</v>
      </c>
      <c r="W64" s="44" t="str">
        <f ca="1">IF(B64="","",IF(July!W64="",Aug!V64,July!W64+Aug!V64))</f>
        <v/>
      </c>
      <c r="X64" s="5"/>
      <c r="Y64" s="5"/>
      <c r="Z64" s="5"/>
      <c r="AA64" s="5"/>
      <c r="AB64" s="18" t="e">
        <f t="shared" si="6"/>
        <v>#DIV/0!</v>
      </c>
    </row>
    <row r="65" spans="2:28" ht="15.75" customHeight="1">
      <c r="B65" s="121" t="str">
        <f ca="1">IF(July!B65="","",July!B65)</f>
        <v/>
      </c>
      <c r="C65" s="122" t="str">
        <f ca="1">IF(July!C65="","",July!C65)</f>
        <v/>
      </c>
      <c r="D65" s="115" t="str">
        <f ca="1">IF(B65="","",July!D65)</f>
        <v/>
      </c>
      <c r="E65" s="115" t="str">
        <f ca="1">IF(July!B65="","",July!E65)</f>
        <v/>
      </c>
      <c r="F65" s="5"/>
      <c r="G65" s="115" t="str">
        <f ca="1">IF(B65="","",July!G65)</f>
        <v/>
      </c>
      <c r="H65" s="34" t="str">
        <f t="shared" si="8"/>
        <v/>
      </c>
      <c r="I65" s="126"/>
      <c r="J65" s="44">
        <f t="shared" si="1"/>
        <v>0</v>
      </c>
      <c r="K65" s="44" t="str">
        <f ca="1">IF(B65="","",IF(July!K65="",Aug!J65,July!K65+Aug!J65))</f>
        <v/>
      </c>
      <c r="L65" s="5"/>
      <c r="M65" s="44">
        <f t="shared" si="2"/>
        <v>0</v>
      </c>
      <c r="N65" s="44" t="str">
        <f ca="1">IF(B65="","",IF(July!N65="",Aug!M65,July!N65+Aug!M65))</f>
        <v/>
      </c>
      <c r="O65" s="5"/>
      <c r="P65" s="44">
        <f t="shared" si="3"/>
        <v>0</v>
      </c>
      <c r="Q65" s="44" t="str">
        <f ca="1">IF(B65="","",IF(July!Q65="",Aug!P65,July!Q65+Aug!P65))</f>
        <v/>
      </c>
      <c r="R65" s="5"/>
      <c r="S65" s="44">
        <f t="shared" si="4"/>
        <v>0</v>
      </c>
      <c r="T65" s="44" t="str">
        <f ca="1">IF(B65="","",IF(July!T65="",Aug!S65,July!T65+Aug!S65))</f>
        <v/>
      </c>
      <c r="U65" s="5"/>
      <c r="V65" s="44">
        <f t="shared" si="5"/>
        <v>0</v>
      </c>
      <c r="W65" s="44" t="str">
        <f ca="1">IF(B65="","",IF(July!W65="",Aug!V65,July!W65+Aug!V65))</f>
        <v/>
      </c>
      <c r="X65" s="5"/>
      <c r="Y65" s="5"/>
      <c r="Z65" s="5"/>
      <c r="AA65" s="5"/>
      <c r="AB65" s="18" t="e">
        <f t="shared" si="6"/>
        <v>#DIV/0!</v>
      </c>
    </row>
    <row r="66" spans="2:28" ht="15.75" customHeight="1">
      <c r="B66" s="121" t="str">
        <f ca="1">IF(July!B66="","",July!B66)</f>
        <v/>
      </c>
      <c r="C66" s="122" t="str">
        <f ca="1">IF(July!C66="","",July!C66)</f>
        <v/>
      </c>
      <c r="D66" s="115" t="str">
        <f ca="1">IF(B66="","",July!D66)</f>
        <v/>
      </c>
      <c r="E66" s="115" t="str">
        <f ca="1">IF(July!B66="","",July!E66)</f>
        <v/>
      </c>
      <c r="F66" s="5"/>
      <c r="G66" s="115" t="str">
        <f ca="1">IF(B66="","",July!G66)</f>
        <v/>
      </c>
      <c r="H66" s="34" t="str">
        <f t="shared" si="8"/>
        <v/>
      </c>
      <c r="I66" s="126"/>
      <c r="J66" s="44">
        <f t="shared" si="1"/>
        <v>0</v>
      </c>
      <c r="K66" s="44" t="str">
        <f ca="1">IF(B66="","",IF(July!K66="",Aug!J66,July!K66+Aug!J66))</f>
        <v/>
      </c>
      <c r="L66" s="5"/>
      <c r="M66" s="44">
        <f t="shared" si="2"/>
        <v>0</v>
      </c>
      <c r="N66" s="44" t="str">
        <f ca="1">IF(B66="","",IF(July!N66="",Aug!M66,July!N66+Aug!M66))</f>
        <v/>
      </c>
      <c r="O66" s="5"/>
      <c r="P66" s="44">
        <f t="shared" si="3"/>
        <v>0</v>
      </c>
      <c r="Q66" s="44" t="str">
        <f ca="1">IF(B66="","",IF(July!Q66="",Aug!P66,July!Q66+Aug!P66))</f>
        <v/>
      </c>
      <c r="R66" s="5"/>
      <c r="S66" s="44">
        <f t="shared" si="4"/>
        <v>0</v>
      </c>
      <c r="T66" s="44" t="str">
        <f ca="1">IF(B66="","",IF(July!T66="",Aug!S66,July!T66+Aug!S66))</f>
        <v/>
      </c>
      <c r="U66" s="5"/>
      <c r="V66" s="44">
        <f t="shared" si="5"/>
        <v>0</v>
      </c>
      <c r="W66" s="44" t="str">
        <f ca="1">IF(B66="","",IF(July!W66="",Aug!V66,July!W66+Aug!V66))</f>
        <v/>
      </c>
      <c r="X66" s="5"/>
      <c r="Y66" s="5"/>
      <c r="Z66" s="5"/>
      <c r="AA66" s="5"/>
      <c r="AB66" s="18" t="e">
        <f t="shared" si="6"/>
        <v>#DIV/0!</v>
      </c>
    </row>
    <row r="67" spans="2:28" ht="15.75" customHeight="1">
      <c r="B67" s="121" t="str">
        <f ca="1">IF(July!B67="","",July!B67)</f>
        <v/>
      </c>
      <c r="C67" s="122" t="str">
        <f ca="1">IF(July!C67="","",July!C67)</f>
        <v/>
      </c>
      <c r="D67" s="115" t="str">
        <f ca="1">IF(B67="","",July!D67)</f>
        <v/>
      </c>
      <c r="E67" s="115" t="str">
        <f ca="1">IF(July!B67="","",July!E67)</f>
        <v/>
      </c>
      <c r="F67" s="5"/>
      <c r="G67" s="115" t="str">
        <f ca="1">IF(B67="","",July!G67)</f>
        <v/>
      </c>
      <c r="H67" s="34" t="str">
        <f t="shared" si="8"/>
        <v/>
      </c>
      <c r="I67" s="126"/>
      <c r="J67" s="44">
        <f t="shared" si="1"/>
        <v>0</v>
      </c>
      <c r="K67" s="44" t="str">
        <f ca="1">IF(B67="","",IF(July!K67="",Aug!J67,July!K67+Aug!J67))</f>
        <v/>
      </c>
      <c r="L67" s="5"/>
      <c r="M67" s="44">
        <f t="shared" si="2"/>
        <v>0</v>
      </c>
      <c r="N67" s="44" t="str">
        <f ca="1">IF(B67="","",IF(July!N67="",Aug!M67,July!N67+Aug!M67))</f>
        <v/>
      </c>
      <c r="O67" s="5"/>
      <c r="P67" s="44">
        <f t="shared" si="3"/>
        <v>0</v>
      </c>
      <c r="Q67" s="44" t="str">
        <f ca="1">IF(B67="","",IF(July!Q67="",Aug!P67,July!Q67+Aug!P67))</f>
        <v/>
      </c>
      <c r="R67" s="5"/>
      <c r="S67" s="44">
        <f t="shared" si="4"/>
        <v>0</v>
      </c>
      <c r="T67" s="44" t="str">
        <f ca="1">IF(B67="","",IF(July!T67="",Aug!S67,July!T67+Aug!S67))</f>
        <v/>
      </c>
      <c r="U67" s="5"/>
      <c r="V67" s="44">
        <f t="shared" si="5"/>
        <v>0</v>
      </c>
      <c r="W67" s="44" t="str">
        <f ca="1">IF(B67="","",IF(July!W67="",Aug!V67,July!W67+Aug!V67))</f>
        <v/>
      </c>
      <c r="X67" s="5"/>
      <c r="Y67" s="5"/>
      <c r="Z67" s="5"/>
      <c r="AA67" s="5"/>
      <c r="AB67" s="18" t="e">
        <f t="shared" si="6"/>
        <v>#DIV/0!</v>
      </c>
    </row>
    <row r="68" spans="2:28" ht="15.75" customHeight="1">
      <c r="B68" s="121" t="str">
        <f ca="1">IF(July!B68="","",July!B68)</f>
        <v/>
      </c>
      <c r="C68" s="122" t="str">
        <f ca="1">IF(July!C68="","",July!C68)</f>
        <v/>
      </c>
      <c r="D68" s="115" t="str">
        <f ca="1">IF(B68="","",July!D68)</f>
        <v/>
      </c>
      <c r="E68" s="115" t="str">
        <f ca="1">IF(July!B68="","",July!E68)</f>
        <v/>
      </c>
      <c r="F68" s="5"/>
      <c r="G68" s="115" t="str">
        <f ca="1">IF(B68="","",July!G68)</f>
        <v/>
      </c>
      <c r="H68" s="34" t="str">
        <f t="shared" si="8"/>
        <v/>
      </c>
      <c r="I68" s="126"/>
      <c r="J68" s="44">
        <f t="shared" si="1"/>
        <v>0</v>
      </c>
      <c r="K68" s="44" t="str">
        <f ca="1">IF(B68="","",IF(July!K68="",Aug!J68,July!K68+Aug!J68))</f>
        <v/>
      </c>
      <c r="L68" s="5"/>
      <c r="M68" s="44">
        <f t="shared" si="2"/>
        <v>0</v>
      </c>
      <c r="N68" s="44" t="str">
        <f ca="1">IF(B68="","",IF(July!N68="",Aug!M68,July!N68+Aug!M68))</f>
        <v/>
      </c>
      <c r="O68" s="5"/>
      <c r="P68" s="44">
        <f t="shared" si="3"/>
        <v>0</v>
      </c>
      <c r="Q68" s="44" t="str">
        <f ca="1">IF(B68="","",IF(July!Q68="",Aug!P68,July!Q68+Aug!P68))</f>
        <v/>
      </c>
      <c r="R68" s="5"/>
      <c r="S68" s="44">
        <f t="shared" si="4"/>
        <v>0</v>
      </c>
      <c r="T68" s="44" t="str">
        <f ca="1">IF(B68="","",IF(July!T68="",Aug!S68,July!T68+Aug!S68))</f>
        <v/>
      </c>
      <c r="U68" s="5"/>
      <c r="V68" s="44">
        <f t="shared" si="5"/>
        <v>0</v>
      </c>
      <c r="W68" s="44" t="str">
        <f ca="1">IF(B68="","",IF(July!W68="",Aug!V68,July!W68+Aug!V68))</f>
        <v/>
      </c>
      <c r="X68" s="5"/>
      <c r="Y68" s="5"/>
      <c r="Z68" s="5"/>
      <c r="AA68" s="5"/>
      <c r="AB68" s="18" t="e">
        <f t="shared" si="6"/>
        <v>#DIV/0!</v>
      </c>
    </row>
    <row r="69" spans="2:28" ht="15.75" customHeight="1">
      <c r="B69" s="121" t="str">
        <f ca="1">IF(July!B69="","",July!B69)</f>
        <v/>
      </c>
      <c r="C69" s="122" t="str">
        <f ca="1">IF(July!C69="","",July!C69)</f>
        <v/>
      </c>
      <c r="D69" s="115" t="str">
        <f ca="1">IF(B69="","",July!D69)</f>
        <v/>
      </c>
      <c r="E69" s="115" t="str">
        <f ca="1">IF(July!B69="","",July!E69)</f>
        <v/>
      </c>
      <c r="F69" s="5"/>
      <c r="G69" s="115" t="str">
        <f ca="1">IF(B69="","",July!G69)</f>
        <v/>
      </c>
      <c r="H69" s="34" t="str">
        <f t="shared" si="8"/>
        <v/>
      </c>
      <c r="I69" s="126"/>
      <c r="J69" s="44">
        <f t="shared" si="1"/>
        <v>0</v>
      </c>
      <c r="K69" s="44" t="str">
        <f ca="1">IF(B69="","",IF(July!K69="",Aug!J69,July!K69+Aug!J69))</f>
        <v/>
      </c>
      <c r="L69" s="5"/>
      <c r="M69" s="44">
        <f t="shared" si="2"/>
        <v>0</v>
      </c>
      <c r="N69" s="44" t="str">
        <f ca="1">IF(B69="","",IF(July!N69="",Aug!M69,July!N69+Aug!M69))</f>
        <v/>
      </c>
      <c r="O69" s="5"/>
      <c r="P69" s="44">
        <f t="shared" si="3"/>
        <v>0</v>
      </c>
      <c r="Q69" s="44" t="str">
        <f ca="1">IF(B69="","",IF(July!Q69="",Aug!P69,July!Q69+Aug!P69))</f>
        <v/>
      </c>
      <c r="R69" s="5"/>
      <c r="S69" s="44">
        <f t="shared" si="4"/>
        <v>0</v>
      </c>
      <c r="T69" s="44" t="str">
        <f ca="1">IF(B69="","",IF(July!T69="",Aug!S69,July!T69+Aug!S69))</f>
        <v/>
      </c>
      <c r="U69" s="5"/>
      <c r="V69" s="44">
        <f t="shared" si="5"/>
        <v>0</v>
      </c>
      <c r="W69" s="44" t="str">
        <f ca="1">IF(B69="","",IF(July!W69="",Aug!V69,July!W69+Aug!V69))</f>
        <v/>
      </c>
      <c r="X69" s="5"/>
      <c r="Y69" s="5"/>
      <c r="Z69" s="5"/>
      <c r="AA69" s="5"/>
      <c r="AB69" s="18" t="e">
        <f t="shared" si="6"/>
        <v>#DIV/0!</v>
      </c>
    </row>
    <row r="70" spans="2:28" ht="15.75" customHeight="1">
      <c r="B70" s="121" t="str">
        <f ca="1">IF(July!B70="","",July!B70)</f>
        <v/>
      </c>
      <c r="C70" s="122" t="str">
        <f ca="1">IF(July!C70="","",July!C70)</f>
        <v/>
      </c>
      <c r="D70" s="115" t="str">
        <f ca="1">IF(B70="","",July!D70)</f>
        <v/>
      </c>
      <c r="E70" s="115" t="str">
        <f ca="1">IF(July!B70="","",July!E70)</f>
        <v/>
      </c>
      <c r="F70" s="5"/>
      <c r="G70" s="115" t="str">
        <f ca="1">IF(B70="","",July!G70)</f>
        <v/>
      </c>
      <c r="H70" s="34" t="str">
        <f t="shared" si="8"/>
        <v/>
      </c>
      <c r="I70" s="126"/>
      <c r="J70" s="44">
        <f t="shared" si="1"/>
        <v>0</v>
      </c>
      <c r="K70" s="44" t="str">
        <f ca="1">IF(B70="","",IF(July!K70="",Aug!J70,July!K70+Aug!J70))</f>
        <v/>
      </c>
      <c r="L70" s="5"/>
      <c r="M70" s="44">
        <f t="shared" si="2"/>
        <v>0</v>
      </c>
      <c r="N70" s="44" t="str">
        <f ca="1">IF(B70="","",IF(July!N70="",Aug!M70,July!N70+Aug!M70))</f>
        <v/>
      </c>
      <c r="O70" s="5"/>
      <c r="P70" s="44">
        <f t="shared" si="3"/>
        <v>0</v>
      </c>
      <c r="Q70" s="44" t="str">
        <f ca="1">IF(B70="","",IF(July!Q70="",Aug!P70,July!Q70+Aug!P70))</f>
        <v/>
      </c>
      <c r="R70" s="5"/>
      <c r="S70" s="44">
        <f t="shared" si="4"/>
        <v>0</v>
      </c>
      <c r="T70" s="44" t="str">
        <f ca="1">IF(B70="","",IF(July!T70="",Aug!S70,July!T70+Aug!S70))</f>
        <v/>
      </c>
      <c r="U70" s="5"/>
      <c r="V70" s="44">
        <f t="shared" si="5"/>
        <v>0</v>
      </c>
      <c r="W70" s="44" t="str">
        <f ca="1">IF(B70="","",IF(July!W70="",Aug!V70,July!W70+Aug!V70))</f>
        <v/>
      </c>
      <c r="X70" s="5"/>
      <c r="Y70" s="5"/>
      <c r="Z70" s="5"/>
      <c r="AA70" s="5"/>
      <c r="AB70" s="18" t="e">
        <f t="shared" si="6"/>
        <v>#DIV/0!</v>
      </c>
    </row>
    <row r="71" spans="2:28" ht="15.75" customHeight="1">
      <c r="B71" s="121" t="str">
        <f ca="1">IF(July!B71="","",July!B71)</f>
        <v/>
      </c>
      <c r="C71" s="122" t="str">
        <f ca="1">IF(July!C71="","",July!C71)</f>
        <v/>
      </c>
      <c r="D71" s="115" t="str">
        <f ca="1">IF(B71="","",July!D71)</f>
        <v/>
      </c>
      <c r="E71" s="115" t="str">
        <f ca="1">IF(July!B71="","",July!E71)</f>
        <v/>
      </c>
      <c r="F71" s="5"/>
      <c r="G71" s="115" t="str">
        <f ca="1">IF(B71="","",July!G71)</f>
        <v/>
      </c>
      <c r="H71" s="34" t="str">
        <f t="shared" si="8"/>
        <v/>
      </c>
      <c r="I71" s="126"/>
      <c r="J71" s="44">
        <f t="shared" si="1"/>
        <v>0</v>
      </c>
      <c r="K71" s="44" t="str">
        <f ca="1">IF(B71="","",IF(July!K71="",Aug!J71,July!K71+Aug!J71))</f>
        <v/>
      </c>
      <c r="L71" s="5"/>
      <c r="M71" s="44">
        <f t="shared" si="2"/>
        <v>0</v>
      </c>
      <c r="N71" s="44" t="str">
        <f ca="1">IF(B71="","",IF(July!N71="",Aug!M71,July!N71+Aug!M71))</f>
        <v/>
      </c>
      <c r="O71" s="5"/>
      <c r="P71" s="44">
        <f t="shared" si="3"/>
        <v>0</v>
      </c>
      <c r="Q71" s="44" t="str">
        <f ca="1">IF(B71="","",IF(July!Q71="",Aug!P71,July!Q71+Aug!P71))</f>
        <v/>
      </c>
      <c r="R71" s="5"/>
      <c r="S71" s="44">
        <f t="shared" si="4"/>
        <v>0</v>
      </c>
      <c r="T71" s="44" t="str">
        <f ca="1">IF(B71="","",IF(July!T71="",Aug!S71,July!T71+Aug!S71))</f>
        <v/>
      </c>
      <c r="U71" s="5"/>
      <c r="V71" s="44">
        <f t="shared" si="5"/>
        <v>0</v>
      </c>
      <c r="W71" s="44" t="str">
        <f ca="1">IF(B71="","",IF(July!W71="",Aug!V71,July!W71+Aug!V71))</f>
        <v/>
      </c>
      <c r="X71" s="5"/>
      <c r="Y71" s="5"/>
      <c r="Z71" s="5"/>
      <c r="AA71" s="5"/>
      <c r="AB71" s="18" t="e">
        <f t="shared" si="6"/>
        <v>#DIV/0!</v>
      </c>
    </row>
    <row r="72" spans="2:28" ht="15.75" customHeight="1">
      <c r="B72" s="121" t="str">
        <f ca="1">IF(July!B72="","",July!B72)</f>
        <v/>
      </c>
      <c r="C72" s="122" t="str">
        <f ca="1">IF(July!C72="","",July!C72)</f>
        <v/>
      </c>
      <c r="D72" s="115" t="str">
        <f ca="1">IF(B72="","",July!D72)</f>
        <v/>
      </c>
      <c r="E72" s="115" t="str">
        <f ca="1">IF(July!B72="","",July!E72)</f>
        <v/>
      </c>
      <c r="F72" s="5"/>
      <c r="G72" s="115" t="str">
        <f ca="1">IF(B72="","",July!G72)</f>
        <v/>
      </c>
      <c r="H72" s="34" t="str">
        <f t="shared" si="8"/>
        <v/>
      </c>
      <c r="I72" s="126"/>
      <c r="J72" s="44">
        <f t="shared" si="1"/>
        <v>0</v>
      </c>
      <c r="K72" s="44" t="str">
        <f ca="1">IF(B72="","",IF(July!K72="",Aug!J72,July!K72+Aug!J72))</f>
        <v/>
      </c>
      <c r="L72" s="5"/>
      <c r="M72" s="44">
        <f t="shared" si="2"/>
        <v>0</v>
      </c>
      <c r="N72" s="44" t="str">
        <f ca="1">IF(B72="","",IF(July!N72="",Aug!M72,July!N72+Aug!M72))</f>
        <v/>
      </c>
      <c r="O72" s="5"/>
      <c r="P72" s="44">
        <f t="shared" si="3"/>
        <v>0</v>
      </c>
      <c r="Q72" s="44" t="str">
        <f ca="1">IF(B72="","",IF(July!Q72="",Aug!P72,July!Q72+Aug!P72))</f>
        <v/>
      </c>
      <c r="R72" s="5"/>
      <c r="S72" s="44">
        <f t="shared" si="4"/>
        <v>0</v>
      </c>
      <c r="T72" s="44" t="str">
        <f ca="1">IF(B72="","",IF(July!T72="",Aug!S72,July!T72+Aug!S72))</f>
        <v/>
      </c>
      <c r="U72" s="5"/>
      <c r="V72" s="44">
        <f t="shared" si="5"/>
        <v>0</v>
      </c>
      <c r="W72" s="44" t="str">
        <f ca="1">IF(B72="","",IF(July!W72="",Aug!V72,July!W72+Aug!V72))</f>
        <v/>
      </c>
      <c r="X72" s="5"/>
      <c r="Y72" s="5"/>
      <c r="Z72" s="5"/>
      <c r="AA72" s="5"/>
      <c r="AB72" s="18" t="e">
        <f t="shared" si="6"/>
        <v>#DIV/0!</v>
      </c>
    </row>
    <row r="73" spans="2:28" ht="15.75" customHeight="1">
      <c r="B73" s="121" t="str">
        <f ca="1">IF(July!B73="","",July!B73)</f>
        <v/>
      </c>
      <c r="C73" s="122" t="str">
        <f ca="1">IF(July!C73="","",July!C73)</f>
        <v/>
      </c>
      <c r="D73" s="115" t="str">
        <f ca="1">IF(B73="","",July!D73)</f>
        <v/>
      </c>
      <c r="E73" s="115" t="str">
        <f ca="1">IF(July!B73="","",July!E73)</f>
        <v/>
      </c>
      <c r="F73" s="5"/>
      <c r="G73" s="115" t="str">
        <f ca="1">IF(B73="","",July!G73)</f>
        <v/>
      </c>
      <c r="H73" s="34" t="str">
        <f t="shared" si="8"/>
        <v/>
      </c>
      <c r="I73" s="126"/>
      <c r="J73" s="44">
        <f t="shared" ref="J73:J90" si="9">I73*10</f>
        <v>0</v>
      </c>
      <c r="K73" s="44" t="str">
        <f ca="1">IF(B73="","",IF(July!K73="",Aug!J73,July!K73+Aug!J73))</f>
        <v/>
      </c>
      <c r="L73" s="5"/>
      <c r="M73" s="44">
        <f t="shared" ref="M73:M90" si="10">L73/2</f>
        <v>0</v>
      </c>
      <c r="N73" s="44" t="str">
        <f ca="1">IF(B73="","",IF(July!N73="",Aug!M73,July!N73+Aug!M73))</f>
        <v/>
      </c>
      <c r="O73" s="5"/>
      <c r="P73" s="44">
        <f t="shared" ref="P73:P90" si="11">O73</f>
        <v>0</v>
      </c>
      <c r="Q73" s="44" t="str">
        <f ca="1">IF(B73="","",IF(July!Q73="",Aug!P73,July!Q73+Aug!P73))</f>
        <v/>
      </c>
      <c r="R73" s="5"/>
      <c r="S73" s="44">
        <f t="shared" ref="S73:S90" si="12">R73/500</f>
        <v>0</v>
      </c>
      <c r="T73" s="44" t="str">
        <f ca="1">IF(B73="","",IF(July!T73="",Aug!S73,July!T73+Aug!S73))</f>
        <v/>
      </c>
      <c r="U73" s="5"/>
      <c r="V73" s="44">
        <f t="shared" ref="V73:V90" si="13">U73*10</f>
        <v>0</v>
      </c>
      <c r="W73" s="44" t="str">
        <f ca="1">IF(B73="","",IF(July!W73="",Aug!V73,July!W73+Aug!V73))</f>
        <v/>
      </c>
      <c r="X73" s="5"/>
      <c r="Y73" s="5"/>
      <c r="Z73" s="5"/>
      <c r="AA73" s="5"/>
      <c r="AB73" s="18" t="e">
        <f t="shared" ref="AB73:AB90" si="14">(R73/F73)/175</f>
        <v>#DIV/0!</v>
      </c>
    </row>
    <row r="74" spans="2:28" ht="15.75" customHeight="1">
      <c r="B74" s="121" t="str">
        <f ca="1">IF(July!B74="","",July!B74)</f>
        <v/>
      </c>
      <c r="C74" s="122" t="str">
        <f ca="1">IF(July!C74="","",July!C74)</f>
        <v/>
      </c>
      <c r="D74" s="115" t="str">
        <f ca="1">IF(B74="","",July!D74)</f>
        <v/>
      </c>
      <c r="E74" s="115" t="str">
        <f ca="1">IF(July!B74="","",July!E74)</f>
        <v/>
      </c>
      <c r="F74" s="5"/>
      <c r="G74" s="115" t="str">
        <f ca="1">IF(B74="","",July!G74)</f>
        <v/>
      </c>
      <c r="H74" s="34" t="str">
        <f t="shared" si="8"/>
        <v/>
      </c>
      <c r="I74" s="126"/>
      <c r="J74" s="44">
        <f t="shared" si="9"/>
        <v>0</v>
      </c>
      <c r="K74" s="44" t="str">
        <f ca="1">IF(B74="","",IF(July!K74="",Aug!J74,July!K74+Aug!J74))</f>
        <v/>
      </c>
      <c r="L74" s="5"/>
      <c r="M74" s="44">
        <f t="shared" si="10"/>
        <v>0</v>
      </c>
      <c r="N74" s="44" t="str">
        <f ca="1">IF(B74="","",IF(July!N74="",Aug!M74,July!N74+Aug!M74))</f>
        <v/>
      </c>
      <c r="O74" s="5"/>
      <c r="P74" s="44">
        <f t="shared" si="11"/>
        <v>0</v>
      </c>
      <c r="Q74" s="44" t="str">
        <f ca="1">IF(B74="","",IF(July!Q74="",Aug!P74,July!Q74+Aug!P74))</f>
        <v/>
      </c>
      <c r="R74" s="5"/>
      <c r="S74" s="44">
        <f t="shared" si="12"/>
        <v>0</v>
      </c>
      <c r="T74" s="44" t="str">
        <f ca="1">IF(B74="","",IF(July!T74="",Aug!S74,July!T74+Aug!S74))</f>
        <v/>
      </c>
      <c r="U74" s="5"/>
      <c r="V74" s="44">
        <f t="shared" si="13"/>
        <v>0</v>
      </c>
      <c r="W74" s="44" t="str">
        <f ca="1">IF(B74="","",IF(July!W74="",Aug!V74,July!W74+Aug!V74))</f>
        <v/>
      </c>
      <c r="X74" s="5"/>
      <c r="Y74" s="5"/>
      <c r="Z74" s="5"/>
      <c r="AA74" s="5"/>
      <c r="AB74" s="18" t="e">
        <f t="shared" si="14"/>
        <v>#DIV/0!</v>
      </c>
    </row>
    <row r="75" spans="2:28" ht="15.75" customHeight="1">
      <c r="B75" s="121" t="str">
        <f ca="1">IF(July!B75="","",July!B75)</f>
        <v/>
      </c>
      <c r="C75" s="122" t="str">
        <f ca="1">IF(July!C75="","",July!C75)</f>
        <v/>
      </c>
      <c r="D75" s="115" t="str">
        <f ca="1">IF(B75="","",July!D75)</f>
        <v/>
      </c>
      <c r="E75" s="115" t="str">
        <f ca="1">IF(July!B75="","",July!E75)</f>
        <v/>
      </c>
      <c r="F75" s="5"/>
      <c r="G75" s="115" t="str">
        <f ca="1">IF(B75="","",July!G75)</f>
        <v/>
      </c>
      <c r="H75" s="34" t="str">
        <f t="shared" si="8"/>
        <v/>
      </c>
      <c r="I75" s="126"/>
      <c r="J75" s="44">
        <f t="shared" si="9"/>
        <v>0</v>
      </c>
      <c r="K75" s="44" t="str">
        <f ca="1">IF(B75="","",IF(July!K75="",Aug!J75,July!K75+Aug!J75))</f>
        <v/>
      </c>
      <c r="L75" s="5"/>
      <c r="M75" s="44">
        <f t="shared" si="10"/>
        <v>0</v>
      </c>
      <c r="N75" s="44" t="str">
        <f ca="1">IF(B75="","",IF(July!N75="",Aug!M75,July!N75+Aug!M75))</f>
        <v/>
      </c>
      <c r="O75" s="5"/>
      <c r="P75" s="44">
        <f t="shared" si="11"/>
        <v>0</v>
      </c>
      <c r="Q75" s="44" t="str">
        <f ca="1">IF(B75="","",IF(July!Q75="",Aug!P75,July!Q75+Aug!P75))</f>
        <v/>
      </c>
      <c r="R75" s="5"/>
      <c r="S75" s="44">
        <f t="shared" si="12"/>
        <v>0</v>
      </c>
      <c r="T75" s="44" t="str">
        <f ca="1">IF(B75="","",IF(July!T75="",Aug!S75,July!T75+Aug!S75))</f>
        <v/>
      </c>
      <c r="U75" s="5"/>
      <c r="V75" s="44">
        <f t="shared" si="13"/>
        <v>0</v>
      </c>
      <c r="W75" s="44" t="str">
        <f ca="1">IF(B75="","",IF(July!W75="",Aug!V75,July!W75+Aug!V75))</f>
        <v/>
      </c>
      <c r="X75" s="5"/>
      <c r="Y75" s="5"/>
      <c r="Z75" s="5"/>
      <c r="AA75" s="5"/>
      <c r="AB75" s="18" t="e">
        <f t="shared" si="14"/>
        <v>#DIV/0!</v>
      </c>
    </row>
    <row r="76" spans="2:28" ht="15.75" customHeight="1">
      <c r="B76" s="121" t="str">
        <f ca="1">IF(July!B76="","",July!B76)</f>
        <v/>
      </c>
      <c r="C76" s="122" t="str">
        <f ca="1">IF(July!C76="","",July!C76)</f>
        <v/>
      </c>
      <c r="D76" s="115" t="str">
        <f ca="1">IF(B76="","",July!D76)</f>
        <v/>
      </c>
      <c r="E76" s="115" t="str">
        <f ca="1">IF(July!B76="","",July!E76)</f>
        <v/>
      </c>
      <c r="F76" s="5"/>
      <c r="G76" s="115" t="str">
        <f ca="1">IF(B76="","",July!G76)</f>
        <v/>
      </c>
      <c r="H76" s="34" t="str">
        <f t="shared" si="8"/>
        <v/>
      </c>
      <c r="I76" s="126"/>
      <c r="J76" s="44">
        <f t="shared" si="9"/>
        <v>0</v>
      </c>
      <c r="K76" s="44" t="str">
        <f ca="1">IF(B76="","",IF(July!K76="",Aug!J76,July!K76+Aug!J76))</f>
        <v/>
      </c>
      <c r="L76" s="5"/>
      <c r="M76" s="44">
        <f t="shared" si="10"/>
        <v>0</v>
      </c>
      <c r="N76" s="44" t="str">
        <f ca="1">IF(B76="","",IF(July!N76="",Aug!M76,July!N76+Aug!M76))</f>
        <v/>
      </c>
      <c r="O76" s="5"/>
      <c r="P76" s="44">
        <f t="shared" si="11"/>
        <v>0</v>
      </c>
      <c r="Q76" s="44" t="str">
        <f ca="1">IF(B76="","",IF(July!Q76="",Aug!P76,July!Q76+Aug!P76))</f>
        <v/>
      </c>
      <c r="R76" s="5"/>
      <c r="S76" s="44">
        <f t="shared" si="12"/>
        <v>0</v>
      </c>
      <c r="T76" s="44" t="str">
        <f ca="1">IF(B76="","",IF(July!T76="",Aug!S76,July!T76+Aug!S76))</f>
        <v/>
      </c>
      <c r="U76" s="5"/>
      <c r="V76" s="44">
        <f t="shared" si="13"/>
        <v>0</v>
      </c>
      <c r="W76" s="44" t="str">
        <f ca="1">IF(B76="","",IF(July!W76="",Aug!V76,July!W76+Aug!V76))</f>
        <v/>
      </c>
      <c r="X76" s="5"/>
      <c r="Y76" s="5"/>
      <c r="Z76" s="5"/>
      <c r="AA76" s="5"/>
      <c r="AB76" s="18" t="e">
        <f t="shared" si="14"/>
        <v>#DIV/0!</v>
      </c>
    </row>
    <row r="77" spans="2:28" ht="15.75" customHeight="1">
      <c r="B77" s="121" t="str">
        <f ca="1">IF(July!B77="","",July!B77)</f>
        <v/>
      </c>
      <c r="C77" s="122" t="str">
        <f ca="1">IF(July!C77="","",July!C77)</f>
        <v/>
      </c>
      <c r="D77" s="115" t="str">
        <f ca="1">IF(B77="","",July!D77)</f>
        <v/>
      </c>
      <c r="E77" s="115" t="str">
        <f ca="1">IF(July!B77="","",July!E77)</f>
        <v/>
      </c>
      <c r="F77" s="5"/>
      <c r="G77" s="115" t="str">
        <f ca="1">IF(B77="","",July!G77)</f>
        <v/>
      </c>
      <c r="H77" s="34" t="str">
        <f t="shared" si="8"/>
        <v/>
      </c>
      <c r="I77" s="126"/>
      <c r="J77" s="44">
        <f t="shared" si="9"/>
        <v>0</v>
      </c>
      <c r="K77" s="44" t="str">
        <f ca="1">IF(B77="","",IF(July!K77="",Aug!J77,July!K77+Aug!J77))</f>
        <v/>
      </c>
      <c r="L77" s="5"/>
      <c r="M77" s="44">
        <f t="shared" si="10"/>
        <v>0</v>
      </c>
      <c r="N77" s="44" t="str">
        <f ca="1">IF(B77="","",IF(July!N77="",Aug!M77,July!N77+Aug!M77))</f>
        <v/>
      </c>
      <c r="O77" s="5"/>
      <c r="P77" s="44">
        <f t="shared" si="11"/>
        <v>0</v>
      </c>
      <c r="Q77" s="44" t="str">
        <f ca="1">IF(B77="","",IF(July!Q77="",Aug!P77,July!Q77+Aug!P77))</f>
        <v/>
      </c>
      <c r="R77" s="5"/>
      <c r="S77" s="44">
        <f t="shared" si="12"/>
        <v>0</v>
      </c>
      <c r="T77" s="44" t="str">
        <f ca="1">IF(B77="","",IF(July!T77="",Aug!S77,July!T77+Aug!S77))</f>
        <v/>
      </c>
      <c r="U77" s="5"/>
      <c r="V77" s="44">
        <f t="shared" si="13"/>
        <v>0</v>
      </c>
      <c r="W77" s="44" t="str">
        <f ca="1">IF(B77="","",IF(July!W77="",Aug!V77,July!W77+Aug!V77))</f>
        <v/>
      </c>
      <c r="X77" s="5"/>
      <c r="Y77" s="5"/>
      <c r="Z77" s="5"/>
      <c r="AA77" s="5"/>
      <c r="AB77" s="18" t="e">
        <f t="shared" si="14"/>
        <v>#DIV/0!</v>
      </c>
    </row>
    <row r="78" spans="2:28" ht="15.75" customHeight="1">
      <c r="B78" s="121" t="str">
        <f ca="1">IF(July!B78="","",July!B78)</f>
        <v/>
      </c>
      <c r="C78" s="122" t="str">
        <f ca="1">IF(July!C78="","",July!C78)</f>
        <v/>
      </c>
      <c r="D78" s="115" t="str">
        <f ca="1">IF(B78="","",July!D78)</f>
        <v/>
      </c>
      <c r="E78" s="115" t="str">
        <f ca="1">IF(July!B78="","",July!E78)</f>
        <v/>
      </c>
      <c r="F78" s="5"/>
      <c r="G78" s="115" t="str">
        <f ca="1">IF(B78="","",July!G78)</f>
        <v/>
      </c>
      <c r="H78" s="34" t="str">
        <f t="shared" si="8"/>
        <v/>
      </c>
      <c r="I78" s="126"/>
      <c r="J78" s="44">
        <f t="shared" si="9"/>
        <v>0</v>
      </c>
      <c r="K78" s="44" t="str">
        <f ca="1">IF(B78="","",IF(July!K78="",Aug!J78,July!K78+Aug!J78))</f>
        <v/>
      </c>
      <c r="L78" s="5"/>
      <c r="M78" s="44">
        <f t="shared" si="10"/>
        <v>0</v>
      </c>
      <c r="N78" s="44" t="str">
        <f ca="1">IF(B78="","",IF(July!N78="",Aug!M78,July!N78+Aug!M78))</f>
        <v/>
      </c>
      <c r="O78" s="5"/>
      <c r="P78" s="44">
        <f t="shared" si="11"/>
        <v>0</v>
      </c>
      <c r="Q78" s="44" t="str">
        <f ca="1">IF(B78="","",IF(July!Q78="",Aug!P78,July!Q78+Aug!P78))</f>
        <v/>
      </c>
      <c r="R78" s="5"/>
      <c r="S78" s="44">
        <f t="shared" si="12"/>
        <v>0</v>
      </c>
      <c r="T78" s="44" t="str">
        <f ca="1">IF(B78="","",IF(July!T78="",Aug!S78,July!T78+Aug!S78))</f>
        <v/>
      </c>
      <c r="U78" s="5"/>
      <c r="V78" s="44">
        <f t="shared" si="13"/>
        <v>0</v>
      </c>
      <c r="W78" s="44" t="str">
        <f ca="1">IF(B78="","",IF(July!W78="",Aug!V78,July!W78+Aug!V78))</f>
        <v/>
      </c>
      <c r="X78" s="5"/>
      <c r="Y78" s="5"/>
      <c r="Z78" s="5"/>
      <c r="AA78" s="5"/>
      <c r="AB78" s="18" t="e">
        <f t="shared" si="14"/>
        <v>#DIV/0!</v>
      </c>
    </row>
    <row r="79" spans="2:28" ht="15.75" customHeight="1">
      <c r="B79" s="121" t="str">
        <f ca="1">IF(July!B79="","",July!B79)</f>
        <v/>
      </c>
      <c r="C79" s="122" t="str">
        <f ca="1">IF(July!C79="","",July!C79)</f>
        <v/>
      </c>
      <c r="D79" s="115" t="str">
        <f ca="1">IF(B79="","",July!D79)</f>
        <v/>
      </c>
      <c r="E79" s="115" t="str">
        <f ca="1">IF(July!B79="","",July!E79)</f>
        <v/>
      </c>
      <c r="F79" s="5"/>
      <c r="G79" s="115" t="str">
        <f ca="1">IF(B79="","",July!G79)</f>
        <v/>
      </c>
      <c r="H79" s="34" t="str">
        <f t="shared" si="8"/>
        <v/>
      </c>
      <c r="I79" s="126"/>
      <c r="J79" s="44">
        <f t="shared" si="9"/>
        <v>0</v>
      </c>
      <c r="K79" s="44" t="str">
        <f ca="1">IF(B79="","",IF(July!K79="",Aug!J79,July!K79+Aug!J79))</f>
        <v/>
      </c>
      <c r="L79" s="5"/>
      <c r="M79" s="44">
        <f t="shared" si="10"/>
        <v>0</v>
      </c>
      <c r="N79" s="44" t="str">
        <f ca="1">IF(B79="","",IF(July!N79="",Aug!M79,July!N79+Aug!M79))</f>
        <v/>
      </c>
      <c r="O79" s="5"/>
      <c r="P79" s="44">
        <f t="shared" si="11"/>
        <v>0</v>
      </c>
      <c r="Q79" s="44" t="str">
        <f ca="1">IF(B79="","",IF(July!Q79="",Aug!P79,July!Q79+Aug!P79))</f>
        <v/>
      </c>
      <c r="R79" s="5"/>
      <c r="S79" s="44">
        <f t="shared" si="12"/>
        <v>0</v>
      </c>
      <c r="T79" s="44" t="str">
        <f ca="1">IF(B79="","",IF(July!T79="",Aug!S79,July!T79+Aug!S79))</f>
        <v/>
      </c>
      <c r="U79" s="5"/>
      <c r="V79" s="44">
        <f t="shared" si="13"/>
        <v>0</v>
      </c>
      <c r="W79" s="44" t="str">
        <f ca="1">IF(B79="","",IF(July!W79="",Aug!V79,July!W79+Aug!V79))</f>
        <v/>
      </c>
      <c r="X79" s="5"/>
      <c r="Y79" s="5"/>
      <c r="Z79" s="5"/>
      <c r="AA79" s="5"/>
      <c r="AB79" s="18" t="e">
        <f t="shared" si="14"/>
        <v>#DIV/0!</v>
      </c>
    </row>
    <row r="80" spans="2:28" ht="15.75" customHeight="1">
      <c r="B80" s="121" t="str">
        <f ca="1">IF(July!B80="","",July!B80)</f>
        <v/>
      </c>
      <c r="C80" s="122" t="str">
        <f ca="1">IF(July!C80="","",July!C80)</f>
        <v/>
      </c>
      <c r="D80" s="115" t="str">
        <f ca="1">IF(B80="","",July!D80)</f>
        <v/>
      </c>
      <c r="E80" s="115" t="str">
        <f ca="1">IF(July!B80="","",July!E80)</f>
        <v/>
      </c>
      <c r="F80" s="5"/>
      <c r="G80" s="115" t="str">
        <f ca="1">IF(B80="","",July!G80)</f>
        <v/>
      </c>
      <c r="H80" s="34" t="str">
        <f t="shared" si="8"/>
        <v/>
      </c>
      <c r="I80" s="126"/>
      <c r="J80" s="44">
        <f t="shared" si="9"/>
        <v>0</v>
      </c>
      <c r="K80" s="44" t="str">
        <f ca="1">IF(B80="","",IF(July!K80="",Aug!J80,July!K80+Aug!J80))</f>
        <v/>
      </c>
      <c r="L80" s="5"/>
      <c r="M80" s="44">
        <f t="shared" si="10"/>
        <v>0</v>
      </c>
      <c r="N80" s="44" t="str">
        <f ca="1">IF(B80="","",IF(July!N80="",Aug!M80,July!N80+Aug!M80))</f>
        <v/>
      </c>
      <c r="O80" s="5"/>
      <c r="P80" s="44">
        <f t="shared" si="11"/>
        <v>0</v>
      </c>
      <c r="Q80" s="44" t="str">
        <f ca="1">IF(B80="","",IF(July!Q80="",Aug!P80,July!Q80+Aug!P80))</f>
        <v/>
      </c>
      <c r="R80" s="5"/>
      <c r="S80" s="44">
        <f t="shared" si="12"/>
        <v>0</v>
      </c>
      <c r="T80" s="44" t="str">
        <f ca="1">IF(B80="","",IF(July!T80="",Aug!S80,July!T80+Aug!S80))</f>
        <v/>
      </c>
      <c r="U80" s="5"/>
      <c r="V80" s="44">
        <f t="shared" si="13"/>
        <v>0</v>
      </c>
      <c r="W80" s="44" t="str">
        <f ca="1">IF(B80="","",IF(July!W80="",Aug!V80,July!W80+Aug!V80))</f>
        <v/>
      </c>
      <c r="X80" s="5"/>
      <c r="Y80" s="5"/>
      <c r="Z80" s="5"/>
      <c r="AA80" s="5"/>
      <c r="AB80" s="18" t="e">
        <f t="shared" si="14"/>
        <v>#DIV/0!</v>
      </c>
    </row>
    <row r="81" spans="2:28" ht="15.75" customHeight="1">
      <c r="B81" s="121" t="str">
        <f ca="1">IF(July!B81="","",July!B81)</f>
        <v/>
      </c>
      <c r="C81" s="122" t="str">
        <f ca="1">IF(July!C81="","",July!C81)</f>
        <v/>
      </c>
      <c r="D81" s="115" t="str">
        <f ca="1">IF(B81="","",July!D81)</f>
        <v/>
      </c>
      <c r="E81" s="115" t="str">
        <f ca="1">IF(July!B81="","",July!E81)</f>
        <v/>
      </c>
      <c r="F81" s="5"/>
      <c r="G81" s="115" t="str">
        <f ca="1">IF(B81="","",July!G81)</f>
        <v/>
      </c>
      <c r="H81" s="34" t="str">
        <f t="shared" si="8"/>
        <v/>
      </c>
      <c r="I81" s="126"/>
      <c r="J81" s="44">
        <f t="shared" si="9"/>
        <v>0</v>
      </c>
      <c r="K81" s="44" t="str">
        <f ca="1">IF(B81="","",IF(July!K81="",Aug!J81,July!K81+Aug!J81))</f>
        <v/>
      </c>
      <c r="L81" s="5"/>
      <c r="M81" s="44">
        <f t="shared" si="10"/>
        <v>0</v>
      </c>
      <c r="N81" s="44" t="str">
        <f ca="1">IF(B81="","",IF(July!N81="",Aug!M81,July!N81+Aug!M81))</f>
        <v/>
      </c>
      <c r="O81" s="5"/>
      <c r="P81" s="44">
        <f t="shared" si="11"/>
        <v>0</v>
      </c>
      <c r="Q81" s="44" t="str">
        <f ca="1">IF(B81="","",IF(July!Q81="",Aug!P81,July!Q81+Aug!P81))</f>
        <v/>
      </c>
      <c r="R81" s="5"/>
      <c r="S81" s="44">
        <f t="shared" si="12"/>
        <v>0</v>
      </c>
      <c r="T81" s="44" t="str">
        <f ca="1">IF(B81="","",IF(July!T81="",Aug!S81,July!T81+Aug!S81))</f>
        <v/>
      </c>
      <c r="U81" s="5"/>
      <c r="V81" s="44">
        <f t="shared" si="13"/>
        <v>0</v>
      </c>
      <c r="W81" s="44" t="str">
        <f ca="1">IF(B81="","",IF(July!W81="",Aug!V81,July!W81+Aug!V81))</f>
        <v/>
      </c>
      <c r="X81" s="5"/>
      <c r="Y81" s="5"/>
      <c r="Z81" s="5"/>
      <c r="AA81" s="5"/>
      <c r="AB81" s="18" t="e">
        <f t="shared" si="14"/>
        <v>#DIV/0!</v>
      </c>
    </row>
    <row r="82" spans="2:28" ht="15.75" customHeight="1">
      <c r="B82" s="121" t="str">
        <f ca="1">IF(July!B82="","",July!B82)</f>
        <v/>
      </c>
      <c r="C82" s="122" t="str">
        <f ca="1">IF(July!C82="","",July!C82)</f>
        <v/>
      </c>
      <c r="D82" s="115" t="str">
        <f ca="1">IF(B82="","",July!D82)</f>
        <v/>
      </c>
      <c r="E82" s="115" t="str">
        <f ca="1">IF(July!B82="","",July!E82)</f>
        <v/>
      </c>
      <c r="F82" s="5"/>
      <c r="G82" s="115" t="str">
        <f ca="1">IF(B82="","",July!G82)</f>
        <v/>
      </c>
      <c r="H82" s="34" t="str">
        <f t="shared" si="8"/>
        <v/>
      </c>
      <c r="I82" s="126"/>
      <c r="J82" s="44">
        <f t="shared" si="9"/>
        <v>0</v>
      </c>
      <c r="K82" s="44" t="str">
        <f ca="1">IF(B82="","",IF(July!K82="",Aug!J82,July!K82+Aug!J82))</f>
        <v/>
      </c>
      <c r="L82" s="5"/>
      <c r="M82" s="44">
        <f t="shared" si="10"/>
        <v>0</v>
      </c>
      <c r="N82" s="44" t="str">
        <f ca="1">IF(B82="","",IF(July!N82="",Aug!M82,July!N82+Aug!M82))</f>
        <v/>
      </c>
      <c r="O82" s="5"/>
      <c r="P82" s="44">
        <f t="shared" si="11"/>
        <v>0</v>
      </c>
      <c r="Q82" s="44" t="str">
        <f ca="1">IF(B82="","",IF(July!Q82="",Aug!P82,July!Q82+Aug!P82))</f>
        <v/>
      </c>
      <c r="R82" s="5"/>
      <c r="S82" s="44">
        <f t="shared" si="12"/>
        <v>0</v>
      </c>
      <c r="T82" s="44" t="str">
        <f ca="1">IF(B82="","",IF(July!T82="",Aug!S82,July!T82+Aug!S82))</f>
        <v/>
      </c>
      <c r="U82" s="5"/>
      <c r="V82" s="44">
        <f t="shared" si="13"/>
        <v>0</v>
      </c>
      <c r="W82" s="44" t="str">
        <f ca="1">IF(B82="","",IF(July!W82="",Aug!V82,July!W82+Aug!V82))</f>
        <v/>
      </c>
      <c r="X82" s="5"/>
      <c r="Y82" s="5"/>
      <c r="Z82" s="5"/>
      <c r="AA82" s="5"/>
      <c r="AB82" s="18" t="e">
        <f t="shared" si="14"/>
        <v>#DIV/0!</v>
      </c>
    </row>
    <row r="83" spans="2:28" ht="15.75" customHeight="1">
      <c r="B83" s="121" t="str">
        <f ca="1">IF(July!B83="","",July!B83)</f>
        <v/>
      </c>
      <c r="C83" s="122" t="str">
        <f ca="1">IF(July!C83="","",July!C83)</f>
        <v/>
      </c>
      <c r="D83" s="115" t="str">
        <f ca="1">IF(B83="","",July!D83)</f>
        <v/>
      </c>
      <c r="E83" s="115" t="str">
        <f ca="1">IF(July!B83="","",July!E83)</f>
        <v/>
      </c>
      <c r="F83" s="5"/>
      <c r="G83" s="115" t="str">
        <f ca="1">IF(B83="","",July!G83)</f>
        <v/>
      </c>
      <c r="H83" s="34" t="str">
        <f t="shared" si="8"/>
        <v/>
      </c>
      <c r="I83" s="126"/>
      <c r="J83" s="44">
        <f t="shared" si="9"/>
        <v>0</v>
      </c>
      <c r="K83" s="44" t="str">
        <f ca="1">IF(B83="","",IF(July!K83="",Aug!J83,July!K83+Aug!J83))</f>
        <v/>
      </c>
      <c r="L83" s="5"/>
      <c r="M83" s="44">
        <f t="shared" si="10"/>
        <v>0</v>
      </c>
      <c r="N83" s="44" t="str">
        <f ca="1">IF(B83="","",IF(July!N83="",Aug!M83,July!N83+Aug!M83))</f>
        <v/>
      </c>
      <c r="O83" s="5"/>
      <c r="P83" s="44">
        <f t="shared" si="11"/>
        <v>0</v>
      </c>
      <c r="Q83" s="44" t="str">
        <f ca="1">IF(B83="","",IF(July!Q83="",Aug!P83,July!Q83+Aug!P83))</f>
        <v/>
      </c>
      <c r="R83" s="5"/>
      <c r="S83" s="44">
        <f t="shared" si="12"/>
        <v>0</v>
      </c>
      <c r="T83" s="44" t="str">
        <f ca="1">IF(B83="","",IF(July!T83="",Aug!S83,July!T83+Aug!S83))</f>
        <v/>
      </c>
      <c r="U83" s="5"/>
      <c r="V83" s="44">
        <f t="shared" si="13"/>
        <v>0</v>
      </c>
      <c r="W83" s="44" t="str">
        <f ca="1">IF(B83="","",IF(July!W83="",Aug!V83,July!W83+Aug!V83))</f>
        <v/>
      </c>
      <c r="X83" s="5"/>
      <c r="Y83" s="5"/>
      <c r="Z83" s="5"/>
      <c r="AA83" s="5"/>
      <c r="AB83" s="18" t="e">
        <f t="shared" si="14"/>
        <v>#DIV/0!</v>
      </c>
    </row>
    <row r="84" spans="2:28" ht="15.75" customHeight="1">
      <c r="B84" s="121" t="str">
        <f ca="1">IF(July!B84="","",July!B84)</f>
        <v/>
      </c>
      <c r="C84" s="122" t="str">
        <f ca="1">IF(July!C84="","",July!C84)</f>
        <v/>
      </c>
      <c r="D84" s="115" t="str">
        <f ca="1">IF(B84="","",July!D84)</f>
        <v/>
      </c>
      <c r="E84" s="115" t="str">
        <f ca="1">IF(July!B84="","",July!E84)</f>
        <v/>
      </c>
      <c r="F84" s="5"/>
      <c r="G84" s="115" t="str">
        <f ca="1">IF(B84="","",July!G84)</f>
        <v/>
      </c>
      <c r="H84" s="34" t="str">
        <f t="shared" si="8"/>
        <v/>
      </c>
      <c r="I84" s="126"/>
      <c r="J84" s="44">
        <f t="shared" si="9"/>
        <v>0</v>
      </c>
      <c r="K84" s="44" t="str">
        <f ca="1">IF(B84="","",IF(July!K84="",Aug!J84,July!K84+Aug!J84))</f>
        <v/>
      </c>
      <c r="L84" s="5"/>
      <c r="M84" s="44">
        <f t="shared" si="10"/>
        <v>0</v>
      </c>
      <c r="N84" s="44" t="str">
        <f ca="1">IF(B84="","",IF(July!N84="",Aug!M84,July!N84+Aug!M84))</f>
        <v/>
      </c>
      <c r="O84" s="5"/>
      <c r="P84" s="44">
        <f t="shared" si="11"/>
        <v>0</v>
      </c>
      <c r="Q84" s="44" t="str">
        <f ca="1">IF(B84="","",IF(July!Q84="",Aug!P84,July!Q84+Aug!P84))</f>
        <v/>
      </c>
      <c r="R84" s="5"/>
      <c r="S84" s="44">
        <f t="shared" si="12"/>
        <v>0</v>
      </c>
      <c r="T84" s="44" t="str">
        <f ca="1">IF(B84="","",IF(July!T84="",Aug!S84,July!T84+Aug!S84))</f>
        <v/>
      </c>
      <c r="U84" s="5"/>
      <c r="V84" s="44">
        <f t="shared" si="13"/>
        <v>0</v>
      </c>
      <c r="W84" s="44" t="str">
        <f ca="1">IF(B84="","",IF(July!W84="",Aug!V84,July!W84+Aug!V84))</f>
        <v/>
      </c>
      <c r="X84" s="5"/>
      <c r="Y84" s="5"/>
      <c r="Z84" s="5"/>
      <c r="AA84" s="5"/>
      <c r="AB84" s="18" t="e">
        <f t="shared" si="14"/>
        <v>#DIV/0!</v>
      </c>
    </row>
    <row r="85" spans="2:28" ht="15.75" customHeight="1">
      <c r="B85" s="121" t="str">
        <f ca="1">IF(July!B85="","",July!B85)</f>
        <v/>
      </c>
      <c r="C85" s="122" t="str">
        <f ca="1">IF(July!C85="","",July!C85)</f>
        <v/>
      </c>
      <c r="D85" s="115" t="str">
        <f ca="1">IF(B85="","",July!D85)</f>
        <v/>
      </c>
      <c r="E85" s="115" t="str">
        <f ca="1">IF(July!B85="","",July!E85)</f>
        <v/>
      </c>
      <c r="F85" s="5"/>
      <c r="G85" s="115" t="str">
        <f ca="1">IF(B85="","",July!G85)</f>
        <v/>
      </c>
      <c r="H85" s="34" t="str">
        <f t="shared" si="8"/>
        <v/>
      </c>
      <c r="I85" s="126"/>
      <c r="J85" s="44">
        <f t="shared" si="9"/>
        <v>0</v>
      </c>
      <c r="K85" s="44" t="str">
        <f ca="1">IF(B85="","",IF(July!K85="",Aug!J85,July!K85+Aug!J85))</f>
        <v/>
      </c>
      <c r="L85" s="5"/>
      <c r="M85" s="44">
        <f t="shared" si="10"/>
        <v>0</v>
      </c>
      <c r="N85" s="44" t="str">
        <f ca="1">IF(B85="","",IF(July!N85="",Aug!M85,July!N85+Aug!M85))</f>
        <v/>
      </c>
      <c r="O85" s="5"/>
      <c r="P85" s="44">
        <f t="shared" si="11"/>
        <v>0</v>
      </c>
      <c r="Q85" s="44" t="str">
        <f ca="1">IF(B85="","",IF(July!Q85="",Aug!P85,July!Q85+Aug!P85))</f>
        <v/>
      </c>
      <c r="R85" s="5"/>
      <c r="S85" s="44">
        <f t="shared" si="12"/>
        <v>0</v>
      </c>
      <c r="T85" s="44" t="str">
        <f ca="1">IF(B85="","",IF(July!T85="",Aug!S85,July!T85+Aug!S85))</f>
        <v/>
      </c>
      <c r="U85" s="5"/>
      <c r="V85" s="44">
        <f t="shared" si="13"/>
        <v>0</v>
      </c>
      <c r="W85" s="44" t="str">
        <f ca="1">IF(B85="","",IF(July!W85="",Aug!V85,July!W85+Aug!V85))</f>
        <v/>
      </c>
      <c r="X85" s="5"/>
      <c r="Y85" s="5"/>
      <c r="Z85" s="5"/>
      <c r="AA85" s="5"/>
      <c r="AB85" s="18" t="e">
        <f t="shared" si="14"/>
        <v>#DIV/0!</v>
      </c>
    </row>
    <row r="86" spans="2:28" ht="15.75" customHeight="1">
      <c r="B86" s="121" t="str">
        <f ca="1">IF(July!B86="","",July!B86)</f>
        <v/>
      </c>
      <c r="C86" s="122" t="str">
        <f ca="1">IF(July!C86="","",July!C86)</f>
        <v/>
      </c>
      <c r="D86" s="115" t="str">
        <f ca="1">IF(B86="","",July!D86)</f>
        <v/>
      </c>
      <c r="E86" s="115" t="str">
        <f ca="1">IF(July!B86="","",July!E86)</f>
        <v/>
      </c>
      <c r="F86" s="5"/>
      <c r="G86" s="115" t="str">
        <f ca="1">IF(B86="","",July!G86)</f>
        <v/>
      </c>
      <c r="H86" s="34" t="str">
        <f t="shared" si="8"/>
        <v/>
      </c>
      <c r="I86" s="126"/>
      <c r="J86" s="44">
        <f t="shared" si="9"/>
        <v>0</v>
      </c>
      <c r="K86" s="44" t="str">
        <f ca="1">IF(B86="","",IF(July!K86="",Aug!J86,July!K86+Aug!J86))</f>
        <v/>
      </c>
      <c r="L86" s="5"/>
      <c r="M86" s="44">
        <f t="shared" si="10"/>
        <v>0</v>
      </c>
      <c r="N86" s="44" t="str">
        <f ca="1">IF(B86="","",IF(July!N86="",Aug!M86,July!N86+Aug!M86))</f>
        <v/>
      </c>
      <c r="O86" s="5"/>
      <c r="P86" s="44">
        <f t="shared" si="11"/>
        <v>0</v>
      </c>
      <c r="Q86" s="44" t="str">
        <f ca="1">IF(B86="","",IF(July!Q86="",Aug!P86,July!Q86+Aug!P86))</f>
        <v/>
      </c>
      <c r="R86" s="5"/>
      <c r="S86" s="44">
        <f t="shared" si="12"/>
        <v>0</v>
      </c>
      <c r="T86" s="44" t="str">
        <f ca="1">IF(B86="","",IF(July!T86="",Aug!S86,July!T86+Aug!S86))</f>
        <v/>
      </c>
      <c r="U86" s="5"/>
      <c r="V86" s="44">
        <f t="shared" si="13"/>
        <v>0</v>
      </c>
      <c r="W86" s="44" t="str">
        <f ca="1">IF(B86="","",IF(July!W86="",Aug!V86,July!W86+Aug!V86))</f>
        <v/>
      </c>
      <c r="X86" s="5"/>
      <c r="Y86" s="5"/>
      <c r="Z86" s="5"/>
      <c r="AA86" s="5"/>
      <c r="AB86" s="18" t="e">
        <f t="shared" si="14"/>
        <v>#DIV/0!</v>
      </c>
    </row>
    <row r="87" spans="2:28" ht="15.75" customHeight="1">
      <c r="B87" s="121" t="str">
        <f ca="1">IF(July!B87="","",July!B87)</f>
        <v/>
      </c>
      <c r="C87" s="122" t="str">
        <f ca="1">IF(July!C87="","",July!C87)</f>
        <v/>
      </c>
      <c r="D87" s="115" t="str">
        <f ca="1">IF(B87="","",July!D87)</f>
        <v/>
      </c>
      <c r="E87" s="115" t="str">
        <f ca="1">IF(July!B87="","",July!E87)</f>
        <v/>
      </c>
      <c r="F87" s="5"/>
      <c r="G87" s="115" t="str">
        <f ca="1">IF(B87="","",July!G87)</f>
        <v/>
      </c>
      <c r="H87" s="34" t="str">
        <f t="shared" si="8"/>
        <v/>
      </c>
      <c r="I87" s="126"/>
      <c r="J87" s="44">
        <f t="shared" si="9"/>
        <v>0</v>
      </c>
      <c r="K87" s="44" t="str">
        <f ca="1">IF(B87="","",IF(July!K87="",Aug!J87,July!K87+Aug!J87))</f>
        <v/>
      </c>
      <c r="L87" s="5"/>
      <c r="M87" s="44">
        <f t="shared" si="10"/>
        <v>0</v>
      </c>
      <c r="N87" s="44" t="str">
        <f ca="1">IF(B87="","",IF(July!N87="",Aug!M87,July!N87+Aug!M87))</f>
        <v/>
      </c>
      <c r="O87" s="5"/>
      <c r="P87" s="44">
        <f t="shared" si="11"/>
        <v>0</v>
      </c>
      <c r="Q87" s="44" t="str">
        <f ca="1">IF(B87="","",IF(July!Q87="",Aug!P87,July!Q87+Aug!P87))</f>
        <v/>
      </c>
      <c r="R87" s="5"/>
      <c r="S87" s="44">
        <f t="shared" si="12"/>
        <v>0</v>
      </c>
      <c r="T87" s="44" t="str">
        <f ca="1">IF(B87="","",IF(July!T87="",Aug!S87,July!T87+Aug!S87))</f>
        <v/>
      </c>
      <c r="U87" s="5"/>
      <c r="V87" s="44">
        <f t="shared" si="13"/>
        <v>0</v>
      </c>
      <c r="W87" s="44" t="str">
        <f ca="1">IF(B87="","",IF(July!W87="",Aug!V87,July!W87+Aug!V87))</f>
        <v/>
      </c>
      <c r="X87" s="5"/>
      <c r="Y87" s="5"/>
      <c r="Z87" s="5"/>
      <c r="AA87" s="5"/>
      <c r="AB87" s="18" t="e">
        <f t="shared" si="14"/>
        <v>#DIV/0!</v>
      </c>
    </row>
    <row r="88" spans="2:28" ht="15.75" customHeight="1">
      <c r="B88" s="121" t="str">
        <f ca="1">IF(July!B88="","",July!B88)</f>
        <v/>
      </c>
      <c r="C88" s="122" t="str">
        <f ca="1">IF(July!C88="","",July!C88)</f>
        <v/>
      </c>
      <c r="D88" s="115" t="str">
        <f ca="1">IF(B88="","",July!D88)</f>
        <v/>
      </c>
      <c r="E88" s="115" t="str">
        <f ca="1">IF(July!B88="","",July!E88)</f>
        <v/>
      </c>
      <c r="F88" s="5"/>
      <c r="G88" s="115" t="str">
        <f ca="1">IF(B88="","",July!G88)</f>
        <v/>
      </c>
      <c r="H88" s="34" t="str">
        <f t="shared" si="8"/>
        <v/>
      </c>
      <c r="I88" s="126"/>
      <c r="J88" s="44">
        <f t="shared" si="9"/>
        <v>0</v>
      </c>
      <c r="K88" s="44" t="str">
        <f ca="1">IF(B88="","",IF(July!K88="",Aug!J88,July!K88+Aug!J88))</f>
        <v/>
      </c>
      <c r="L88" s="5"/>
      <c r="M88" s="44">
        <f t="shared" si="10"/>
        <v>0</v>
      </c>
      <c r="N88" s="44" t="str">
        <f ca="1">IF(B88="","",IF(July!N88="",Aug!M88,July!N88+Aug!M88))</f>
        <v/>
      </c>
      <c r="O88" s="5"/>
      <c r="P88" s="44">
        <f t="shared" si="11"/>
        <v>0</v>
      </c>
      <c r="Q88" s="44" t="str">
        <f ca="1">IF(B88="","",IF(July!Q88="",Aug!P88,July!Q88+Aug!P88))</f>
        <v/>
      </c>
      <c r="R88" s="5"/>
      <c r="S88" s="44">
        <f t="shared" si="12"/>
        <v>0</v>
      </c>
      <c r="T88" s="44" t="str">
        <f ca="1">IF(B88="","",IF(July!T88="",Aug!S88,July!T88+Aug!S88))</f>
        <v/>
      </c>
      <c r="U88" s="5"/>
      <c r="V88" s="44">
        <f t="shared" si="13"/>
        <v>0</v>
      </c>
      <c r="W88" s="44" t="str">
        <f ca="1">IF(B88="","",IF(July!W88="",Aug!V88,July!W88+Aug!V88))</f>
        <v/>
      </c>
      <c r="X88" s="5"/>
      <c r="Y88" s="5"/>
      <c r="Z88" s="5"/>
      <c r="AA88" s="5"/>
      <c r="AB88" s="18" t="e">
        <f t="shared" si="14"/>
        <v>#DIV/0!</v>
      </c>
    </row>
    <row r="89" spans="2:28" ht="15.75" customHeight="1">
      <c r="B89" s="121" t="str">
        <f ca="1">IF(July!B89="","",July!B89)</f>
        <v/>
      </c>
      <c r="C89" s="122" t="str">
        <f ca="1">IF(July!C89="","",July!C89)</f>
        <v/>
      </c>
      <c r="D89" s="115" t="str">
        <f ca="1">IF(B89="","",July!D89)</f>
        <v/>
      </c>
      <c r="E89" s="115" t="str">
        <f ca="1">IF(July!B89="","",July!E89)</f>
        <v/>
      </c>
      <c r="F89" s="5"/>
      <c r="G89" s="115" t="str">
        <f ca="1">IF(B89="","",July!G89)</f>
        <v/>
      </c>
      <c r="H89" s="34" t="str">
        <f t="shared" si="8"/>
        <v/>
      </c>
      <c r="I89" s="126"/>
      <c r="J89" s="44">
        <f t="shared" si="9"/>
        <v>0</v>
      </c>
      <c r="K89" s="44" t="str">
        <f ca="1">IF(B89="","",IF(July!K89="",Aug!J89,July!K89+Aug!J89))</f>
        <v/>
      </c>
      <c r="L89" s="5"/>
      <c r="M89" s="44">
        <f t="shared" si="10"/>
        <v>0</v>
      </c>
      <c r="N89" s="44" t="str">
        <f ca="1">IF(B89="","",IF(July!N89="",Aug!M89,July!N89+Aug!M89))</f>
        <v/>
      </c>
      <c r="O89" s="5"/>
      <c r="P89" s="44">
        <f t="shared" si="11"/>
        <v>0</v>
      </c>
      <c r="Q89" s="44" t="str">
        <f ca="1">IF(B89="","",IF(July!Q89="",Aug!P89,July!Q89+Aug!P89))</f>
        <v/>
      </c>
      <c r="R89" s="5"/>
      <c r="S89" s="44">
        <f t="shared" si="12"/>
        <v>0</v>
      </c>
      <c r="T89" s="44" t="str">
        <f ca="1">IF(B89="","",IF(July!T89="",Aug!S89,July!T89+Aug!S89))</f>
        <v/>
      </c>
      <c r="U89" s="5"/>
      <c r="V89" s="44">
        <f t="shared" si="13"/>
        <v>0</v>
      </c>
      <c r="W89" s="44" t="str">
        <f ca="1">IF(B89="","",IF(July!W89="",Aug!V89,July!W89+Aug!V89))</f>
        <v/>
      </c>
      <c r="X89" s="5"/>
      <c r="Y89" s="5"/>
      <c r="Z89" s="5"/>
      <c r="AA89" s="5"/>
      <c r="AB89" s="18" t="e">
        <f t="shared" si="14"/>
        <v>#DIV/0!</v>
      </c>
    </row>
    <row r="90" spans="2:28" ht="15.75" customHeight="1">
      <c r="B90" s="123" t="str">
        <f ca="1">IF(July!B90="","",July!B90)</f>
        <v/>
      </c>
      <c r="C90" s="124" t="str">
        <f ca="1">IF(July!C90="","",July!C90)</f>
        <v/>
      </c>
      <c r="D90" s="116" t="str">
        <f ca="1">IF(B90="","",July!D90)</f>
        <v/>
      </c>
      <c r="E90" s="116" t="str">
        <f ca="1">IF(July!B90="","",July!E90)</f>
        <v/>
      </c>
      <c r="F90" s="5"/>
      <c r="G90" s="116" t="str">
        <f ca="1">IF(B90="","",July!G90)</f>
        <v/>
      </c>
      <c r="H90" s="42" t="str">
        <f t="shared" si="8"/>
        <v/>
      </c>
      <c r="I90" s="126"/>
      <c r="J90" s="44">
        <f t="shared" si="9"/>
        <v>0</v>
      </c>
      <c r="K90" s="44" t="str">
        <f ca="1">IF(B90="","",IF(July!K90="",Aug!J90,July!K90+Aug!J90))</f>
        <v/>
      </c>
      <c r="L90" s="5"/>
      <c r="M90" s="44">
        <f t="shared" si="10"/>
        <v>0</v>
      </c>
      <c r="N90" s="44" t="str">
        <f ca="1">IF(B90="","",IF(July!N90="",Aug!M90,July!N90+Aug!M90))</f>
        <v/>
      </c>
      <c r="O90" s="5"/>
      <c r="P90" s="44">
        <f t="shared" si="11"/>
        <v>0</v>
      </c>
      <c r="Q90" s="44" t="str">
        <f ca="1">IF(B90="","",IF(July!Q90="",Aug!P90,July!Q90+Aug!P90))</f>
        <v/>
      </c>
      <c r="R90" s="5"/>
      <c r="S90" s="44">
        <f t="shared" si="12"/>
        <v>0</v>
      </c>
      <c r="T90" s="44" t="str">
        <f ca="1">IF(B90="","",IF(July!T90="",Aug!S90,July!T90+Aug!S90))</f>
        <v/>
      </c>
      <c r="U90" s="5"/>
      <c r="V90" s="44">
        <f t="shared" si="13"/>
        <v>0</v>
      </c>
      <c r="W90" s="44" t="str">
        <f ca="1">IF(B90="","",IF(July!W90="",Aug!V90,July!W90+Aug!V90))</f>
        <v/>
      </c>
      <c r="X90" s="5"/>
      <c r="Y90" s="5"/>
      <c r="Z90" s="5"/>
      <c r="AA90" s="5"/>
      <c r="AB90" s="18" t="e">
        <f t="shared" si="14"/>
        <v>#DIV/0!</v>
      </c>
    </row>
    <row r="91" spans="2:28" ht="15.75" customHeight="1">
      <c r="B91" s="18"/>
      <c r="C91" s="18"/>
      <c r="D91" s="18"/>
      <c r="E91" s="18"/>
      <c r="F91" s="18"/>
      <c r="G91" s="18"/>
      <c r="H91" s="18"/>
      <c r="I91" s="18"/>
      <c r="J91" s="18"/>
      <c r="K91" s="18"/>
      <c r="L91" s="18"/>
      <c r="M91" s="18"/>
      <c r="N91" s="18"/>
      <c r="O91" s="18"/>
      <c r="P91" s="18"/>
      <c r="Q91" s="18"/>
      <c r="R91" s="18"/>
      <c r="S91" s="18"/>
      <c r="T91" s="18"/>
      <c r="U91" s="18"/>
      <c r="V91" s="18"/>
      <c r="W91" s="18"/>
      <c r="X91" s="18"/>
      <c r="Y91" s="18"/>
      <c r="Z91" s="18"/>
      <c r="AA91" s="18"/>
    </row>
    <row r="92" spans="2:28" ht="15.75" customHeight="1">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row>
    <row r="93" spans="2:28" ht="15.75" customHeight="1">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row>
    <row r="94" spans="2:28" ht="15.75" customHeight="1">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row>
    <row r="95" spans="2:28" ht="15.75" customHeight="1">
      <c r="B95" s="18"/>
      <c r="C95" s="18"/>
      <c r="D95" s="18"/>
      <c r="E95" s="18"/>
      <c r="F95" s="18"/>
      <c r="G95" s="18"/>
      <c r="H95" s="18"/>
      <c r="I95" s="18"/>
      <c r="J95" s="18"/>
      <c r="K95" s="18"/>
      <c r="L95" s="18"/>
      <c r="M95" s="18"/>
      <c r="N95" s="18"/>
      <c r="O95" s="18"/>
      <c r="P95" s="18"/>
      <c r="Q95" s="18"/>
      <c r="R95" s="18"/>
      <c r="S95" s="18"/>
      <c r="T95" s="18"/>
      <c r="U95" s="18"/>
      <c r="V95" s="18"/>
      <c r="W95" s="18"/>
      <c r="X95" s="18"/>
      <c r="Y95" s="18"/>
      <c r="Z95" s="18"/>
      <c r="AA95" s="18"/>
    </row>
    <row r="96" spans="2:28" ht="15.75" customHeight="1">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row>
    <row r="97" spans="2:27" ht="15.75" customHeight="1">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row>
    <row r="98" spans="2:27" ht="15.75" customHeight="1">
      <c r="B98" s="18"/>
      <c r="C98" s="18"/>
      <c r="D98" s="18"/>
      <c r="E98" s="18"/>
      <c r="F98" s="18"/>
      <c r="G98" s="18"/>
      <c r="H98" s="18"/>
      <c r="I98" s="18"/>
      <c r="J98" s="18"/>
      <c r="K98" s="18"/>
      <c r="L98" s="18"/>
      <c r="M98" s="18"/>
      <c r="N98" s="18"/>
      <c r="O98" s="18"/>
      <c r="P98" s="18"/>
      <c r="Q98" s="18"/>
      <c r="R98" s="18"/>
      <c r="S98" s="18"/>
      <c r="T98" s="18"/>
      <c r="U98" s="18"/>
      <c r="V98" s="18"/>
      <c r="W98" s="18"/>
      <c r="X98" s="18"/>
      <c r="Y98" s="18"/>
      <c r="Z98" s="18"/>
      <c r="AA98" s="18"/>
    </row>
    <row r="99" spans="2:27" ht="15.75" customHeight="1">
      <c r="B99" s="18"/>
      <c r="C99" s="18"/>
      <c r="D99" s="18"/>
      <c r="E99" s="18"/>
      <c r="F99" s="18"/>
      <c r="G99" s="18"/>
      <c r="H99" s="18"/>
      <c r="I99" s="18"/>
      <c r="J99" s="18"/>
      <c r="K99" s="18"/>
      <c r="L99" s="18"/>
      <c r="M99" s="18"/>
      <c r="N99" s="18"/>
      <c r="O99" s="18"/>
      <c r="P99" s="18"/>
      <c r="Q99" s="18"/>
      <c r="R99" s="18"/>
      <c r="S99" s="18"/>
      <c r="T99" s="18"/>
      <c r="U99" s="18"/>
      <c r="V99" s="18"/>
      <c r="W99" s="18"/>
      <c r="X99" s="18"/>
      <c r="Y99" s="18"/>
      <c r="Z99" s="18"/>
      <c r="AA99" s="18"/>
    </row>
    <row r="100" spans="2:27" ht="15.75" customHeight="1">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row>
    <row r="101" spans="2:27" ht="15.75" customHeight="1">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row>
    <row r="102" spans="2:27" ht="15.75" customHeight="1">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row>
    <row r="103" spans="2:27" ht="15.75" customHeight="1">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row>
    <row r="104" spans="2:27" ht="15.75" customHeight="1">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row>
    <row r="105" spans="2:27" ht="15.75" customHeight="1">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row>
    <row r="106" spans="2:27" ht="15.75" customHeight="1">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row>
    <row r="107" spans="2:27" ht="15.75" customHeight="1">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row>
    <row r="108" spans="2:27" ht="15.75" customHeight="1">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row>
    <row r="109" spans="2:27" ht="15.75" customHeight="1">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row>
    <row r="110" spans="2:27" ht="15.75" customHeight="1">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row>
    <row r="111" spans="2:27" ht="15.75"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row>
    <row r="112" spans="2:27" ht="15.75"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sheetData>
  <sheetProtection sheet="1" objects="1" scenarios="1"/>
  <mergeCells count="11">
    <mergeCell ref="F6:F7"/>
    <mergeCell ref="B6:B7"/>
    <mergeCell ref="C6:C7"/>
    <mergeCell ref="D6:D7"/>
    <mergeCell ref="E6:E7"/>
    <mergeCell ref="H6:H7"/>
    <mergeCell ref="AA6:AA7"/>
    <mergeCell ref="X6:X7"/>
    <mergeCell ref="Y6:Z6"/>
    <mergeCell ref="I6:W6"/>
    <mergeCell ref="G6:G7"/>
  </mergeCells>
  <phoneticPr fontId="0" type="noConversion"/>
  <conditionalFormatting sqref="R10">
    <cfRule type="expression" dxfId="829" priority="1" stopIfTrue="1">
      <formula>-IF($AB$10&lt;0.02,TRUE)</formula>
    </cfRule>
    <cfRule type="expression" dxfId="828" priority="2" stopIfTrue="1">
      <formula>-IF($AB$10&gt;3,TRUE)</formula>
    </cfRule>
  </conditionalFormatting>
  <conditionalFormatting sqref="R11">
    <cfRule type="expression" dxfId="827" priority="3" stopIfTrue="1">
      <formula>-IF($AB$11&lt;0.02,TRUE)</formula>
    </cfRule>
    <cfRule type="expression" dxfId="826" priority="4" stopIfTrue="1">
      <formula>-IF($AB$11&gt;3,TRUE)</formula>
    </cfRule>
  </conditionalFormatting>
  <conditionalFormatting sqref="R12">
    <cfRule type="expression" dxfId="825" priority="5" stopIfTrue="1">
      <formula>-IF($AB$12&lt;0.02,TRUE)</formula>
    </cfRule>
    <cfRule type="expression" dxfId="824" priority="6" stopIfTrue="1">
      <formula>-IF($AB$12&gt;3,TRUE)</formula>
    </cfRule>
  </conditionalFormatting>
  <conditionalFormatting sqref="R13">
    <cfRule type="expression" dxfId="823" priority="7" stopIfTrue="1">
      <formula>-IF($AB$13&lt;0.02,TRUE)</formula>
    </cfRule>
    <cfRule type="expression" dxfId="822" priority="8" stopIfTrue="1">
      <formula>-IF($AB$13&gt;3,TRUE)</formula>
    </cfRule>
  </conditionalFormatting>
  <conditionalFormatting sqref="R14">
    <cfRule type="expression" dxfId="821" priority="9" stopIfTrue="1">
      <formula>-IF($AB$14&lt;0.02,TRUE)</formula>
    </cfRule>
    <cfRule type="expression" dxfId="820" priority="10" stopIfTrue="1">
      <formula>-IF($AB$14&gt;3,TRUE)</formula>
    </cfRule>
  </conditionalFormatting>
  <conditionalFormatting sqref="R15">
    <cfRule type="expression" dxfId="819" priority="11" stopIfTrue="1">
      <formula>-IF($AB$15&lt;0.02,TRUE)</formula>
    </cfRule>
    <cfRule type="expression" dxfId="818" priority="12" stopIfTrue="1">
      <formula>-IF($AB$15&gt;3,TRUE)</formula>
    </cfRule>
  </conditionalFormatting>
  <conditionalFormatting sqref="R16">
    <cfRule type="expression" dxfId="817" priority="13" stopIfTrue="1">
      <formula>-IF($AB$16&lt;0.02,TRUE)</formula>
    </cfRule>
    <cfRule type="expression" dxfId="816" priority="14" stopIfTrue="1">
      <formula>-IF($AB$16&gt;3,TRUE)</formula>
    </cfRule>
  </conditionalFormatting>
  <conditionalFormatting sqref="R17">
    <cfRule type="expression" dxfId="815" priority="15" stopIfTrue="1">
      <formula>-IF($AB$17&lt;0.02,TRUE)</formula>
    </cfRule>
    <cfRule type="expression" dxfId="814" priority="16" stopIfTrue="1">
      <formula>-IF($AB$17&gt;3,TRUE)</formula>
    </cfRule>
  </conditionalFormatting>
  <conditionalFormatting sqref="R18">
    <cfRule type="expression" dxfId="813" priority="17" stopIfTrue="1">
      <formula>-IF($AB$18&lt;0.02,TRUE)</formula>
    </cfRule>
    <cfRule type="expression" dxfId="812" priority="18" stopIfTrue="1">
      <formula>-IF($AB$18&gt;3,TRUE)</formula>
    </cfRule>
  </conditionalFormatting>
  <conditionalFormatting sqref="R19">
    <cfRule type="expression" dxfId="811" priority="19" stopIfTrue="1">
      <formula>-IF($AB$19&lt;0.02,TRUE)</formula>
    </cfRule>
    <cfRule type="expression" dxfId="810" priority="20" stopIfTrue="1">
      <formula>-IF($AB$19&gt;3,TRUE)</formula>
    </cfRule>
  </conditionalFormatting>
  <conditionalFormatting sqref="R20">
    <cfRule type="expression" dxfId="809" priority="21" stopIfTrue="1">
      <formula>-IF($AB$20&lt;0.02,TRUE)</formula>
    </cfRule>
    <cfRule type="expression" dxfId="808" priority="22" stopIfTrue="1">
      <formula>-IF($AB$20&gt;3,TRUE)</formula>
    </cfRule>
  </conditionalFormatting>
  <conditionalFormatting sqref="R21">
    <cfRule type="expression" dxfId="807" priority="23" stopIfTrue="1">
      <formula>-IF($AB$21&lt;0.02,TRUE)</formula>
    </cfRule>
    <cfRule type="expression" dxfId="806" priority="24" stopIfTrue="1">
      <formula>-IF($AB$21&gt;3,TRUE)</formula>
    </cfRule>
  </conditionalFormatting>
  <conditionalFormatting sqref="R22">
    <cfRule type="expression" dxfId="805" priority="25" stopIfTrue="1">
      <formula>-IF($AB$22&lt;0.02,TRUE)</formula>
    </cfRule>
    <cfRule type="expression" dxfId="804" priority="26" stopIfTrue="1">
      <formula>-IF($AB$22&gt;3,TRUE)</formula>
    </cfRule>
  </conditionalFormatting>
  <conditionalFormatting sqref="R23">
    <cfRule type="expression" dxfId="803" priority="27" stopIfTrue="1">
      <formula>-IF($AB$23&lt;0.02,TRUE)</formula>
    </cfRule>
    <cfRule type="expression" dxfId="802" priority="28" stopIfTrue="1">
      <formula>-IF($AB$23&gt;3,TRUE)</formula>
    </cfRule>
  </conditionalFormatting>
  <conditionalFormatting sqref="R24">
    <cfRule type="expression" dxfId="801" priority="29" stopIfTrue="1">
      <formula>-IF($AB$24&lt;0.02,TRUE)</formula>
    </cfRule>
    <cfRule type="expression" dxfId="800" priority="30" stopIfTrue="1">
      <formula>-IF($AB$24&gt;3,TRUE)</formula>
    </cfRule>
  </conditionalFormatting>
  <conditionalFormatting sqref="R25">
    <cfRule type="expression" dxfId="799" priority="31" stopIfTrue="1">
      <formula>-IF($AB$25&lt;0.02,TRUE)</formula>
    </cfRule>
    <cfRule type="expression" dxfId="798" priority="32" stopIfTrue="1">
      <formula>-IF($AB$25&gt;3,TRUE)</formula>
    </cfRule>
  </conditionalFormatting>
  <conditionalFormatting sqref="R26">
    <cfRule type="expression" dxfId="797" priority="33" stopIfTrue="1">
      <formula>-IF($AB$26&lt;0.02,TRUE)</formula>
    </cfRule>
    <cfRule type="expression" dxfId="796" priority="34" stopIfTrue="1">
      <formula>-IF($AB$26&gt;3,TRUE)</formula>
    </cfRule>
  </conditionalFormatting>
  <conditionalFormatting sqref="R27">
    <cfRule type="expression" dxfId="795" priority="35" stopIfTrue="1">
      <formula>-IF($AB$27&lt;0.02,TRUE)</formula>
    </cfRule>
    <cfRule type="expression" dxfId="794" priority="36" stopIfTrue="1">
      <formula>-IF($AB$27&gt;3,TRUE)</formula>
    </cfRule>
  </conditionalFormatting>
  <conditionalFormatting sqref="R8">
    <cfRule type="expression" dxfId="793" priority="37" stopIfTrue="1">
      <formula>-IF($AB$8&lt;0.02,TRUE)</formula>
    </cfRule>
    <cfRule type="expression" dxfId="792" priority="38" stopIfTrue="1">
      <formula>-IF($AB$8&gt;3,TRUE)</formula>
    </cfRule>
  </conditionalFormatting>
  <conditionalFormatting sqref="R9">
    <cfRule type="expression" dxfId="791" priority="39" stopIfTrue="1">
      <formula>-IF($AB$9&lt;0.02,TRUE)</formula>
    </cfRule>
    <cfRule type="expression" dxfId="790" priority="40" stopIfTrue="1">
      <formula>-IF($AB$9&gt;3,TRUE)</formula>
    </cfRule>
  </conditionalFormatting>
  <conditionalFormatting sqref="R28">
    <cfRule type="expression" dxfId="789" priority="41" stopIfTrue="1">
      <formula>-IF($AB$28&lt;0.02,TRUE)</formula>
    </cfRule>
    <cfRule type="expression" dxfId="788" priority="42" stopIfTrue="1">
      <formula>-IF($AB$28&gt;3,TRUE)</formula>
    </cfRule>
  </conditionalFormatting>
  <conditionalFormatting sqref="R29">
    <cfRule type="expression" dxfId="787" priority="43" stopIfTrue="1">
      <formula>-IF($AB$29&lt;0.02,TRUE)</formula>
    </cfRule>
    <cfRule type="expression" dxfId="786" priority="44" stopIfTrue="1">
      <formula>-IF($AB$29&gt;3,TRUE)</formula>
    </cfRule>
  </conditionalFormatting>
  <conditionalFormatting sqref="R30">
    <cfRule type="expression" dxfId="785" priority="45" stopIfTrue="1">
      <formula>-IF($AB$30&lt;0.02,TRUE)</formula>
    </cfRule>
    <cfRule type="expression" dxfId="784" priority="46" stopIfTrue="1">
      <formula>-IF($AB$30&gt;3,TRUE)</formula>
    </cfRule>
  </conditionalFormatting>
  <conditionalFormatting sqref="R31">
    <cfRule type="expression" dxfId="783" priority="47" stopIfTrue="1">
      <formula>-IF($AB$31&lt;0.02,TRUE)</formula>
    </cfRule>
    <cfRule type="expression" dxfId="782" priority="48" stopIfTrue="1">
      <formula>-IF($AB$31&gt;3,TRUE)</formula>
    </cfRule>
  </conditionalFormatting>
  <conditionalFormatting sqref="R32">
    <cfRule type="expression" dxfId="781" priority="49" stopIfTrue="1">
      <formula>-IF($AB$32&lt;0.02,TRUE)</formula>
    </cfRule>
    <cfRule type="expression" dxfId="780" priority="50" stopIfTrue="1">
      <formula>-IF($AB$32&gt;3,TRUE)</formula>
    </cfRule>
  </conditionalFormatting>
  <conditionalFormatting sqref="R33">
    <cfRule type="expression" dxfId="779" priority="51" stopIfTrue="1">
      <formula>IF($AB$33&lt;0.02,TRUE)</formula>
    </cfRule>
    <cfRule type="expression" dxfId="778" priority="52" stopIfTrue="1">
      <formula>IF($AB$33&gt;3,TRUE)</formula>
    </cfRule>
  </conditionalFormatting>
  <conditionalFormatting sqref="R34">
    <cfRule type="expression" dxfId="777" priority="53" stopIfTrue="1">
      <formula>IF($AB$34&lt;0.02,TRUE)</formula>
    </cfRule>
    <cfRule type="expression" dxfId="776" priority="54" stopIfTrue="1">
      <formula>IF($AB$34&gt;3,TRUE)</formula>
    </cfRule>
  </conditionalFormatting>
  <conditionalFormatting sqref="R35">
    <cfRule type="expression" dxfId="775" priority="55" stopIfTrue="1">
      <formula>IF($AB$35&lt;0.02,TRUE)</formula>
    </cfRule>
    <cfRule type="expression" dxfId="774" priority="56" stopIfTrue="1">
      <formula>IF($AB$35&gt;3,TRUE)</formula>
    </cfRule>
  </conditionalFormatting>
  <conditionalFormatting sqref="R36">
    <cfRule type="expression" dxfId="773" priority="57" stopIfTrue="1">
      <formula>IF($AB$36&lt;0.02,TRUE)</formula>
    </cfRule>
    <cfRule type="expression" dxfId="772" priority="58" stopIfTrue="1">
      <formula>IF($AB$36&gt;3,TRUE)</formula>
    </cfRule>
  </conditionalFormatting>
  <conditionalFormatting sqref="R37">
    <cfRule type="expression" dxfId="771" priority="59" stopIfTrue="1">
      <formula>IF($AB$37&lt;0.02,TRUE)</formula>
    </cfRule>
    <cfRule type="expression" dxfId="770" priority="60" stopIfTrue="1">
      <formula>IF($AB$37&gt;3,TRUE)</formula>
    </cfRule>
  </conditionalFormatting>
  <conditionalFormatting sqref="R38">
    <cfRule type="expression" dxfId="769" priority="61" stopIfTrue="1">
      <formula>IF($AB$38&lt;0.02,TRUE)</formula>
    </cfRule>
    <cfRule type="expression" dxfId="768" priority="62" stopIfTrue="1">
      <formula>IF($AB$38&gt;3,TRUE)</formula>
    </cfRule>
  </conditionalFormatting>
  <conditionalFormatting sqref="R39">
    <cfRule type="expression" dxfId="767" priority="63" stopIfTrue="1">
      <formula>IF($AB$39&lt;0.02,TRUE)</formula>
    </cfRule>
    <cfRule type="expression" dxfId="766" priority="64" stopIfTrue="1">
      <formula>IF($AB$39&gt;3,TRUE)</formula>
    </cfRule>
  </conditionalFormatting>
  <conditionalFormatting sqref="R40">
    <cfRule type="expression" dxfId="765" priority="65" stopIfTrue="1">
      <formula>IF($AB$40&lt;0.02,TRUE)</formula>
    </cfRule>
    <cfRule type="expression" dxfId="764" priority="66" stopIfTrue="1">
      <formula>IF($AB$40&gt;3,TRUE)</formula>
    </cfRule>
  </conditionalFormatting>
  <conditionalFormatting sqref="R41">
    <cfRule type="expression" dxfId="763" priority="67" stopIfTrue="1">
      <formula>IF($AB$41&lt;0.02,TRUE)</formula>
    </cfRule>
    <cfRule type="expression" dxfId="762" priority="68" stopIfTrue="1">
      <formula>IF($AB$41&gt;3,TRUE)</formula>
    </cfRule>
  </conditionalFormatting>
  <conditionalFormatting sqref="R42">
    <cfRule type="expression" dxfId="761" priority="69" stopIfTrue="1">
      <formula>IF($AB$42&lt;0.02,TRUE)</formula>
    </cfRule>
    <cfRule type="expression" dxfId="760" priority="70" stopIfTrue="1">
      <formula>IF($AB$42&gt;3,TRUE)</formula>
    </cfRule>
  </conditionalFormatting>
  <conditionalFormatting sqref="R43">
    <cfRule type="expression" dxfId="759" priority="71" stopIfTrue="1">
      <formula>IF($AB$43&lt;0.02,TRUE)</formula>
    </cfRule>
    <cfRule type="expression" dxfId="758" priority="72" stopIfTrue="1">
      <formula>IF($AB$43&gt;3,TRUE)</formula>
    </cfRule>
  </conditionalFormatting>
  <conditionalFormatting sqref="R44">
    <cfRule type="expression" dxfId="757" priority="73" stopIfTrue="1">
      <formula>IF($AB$44&lt;0.02,TRUE)</formula>
    </cfRule>
    <cfRule type="expression" dxfId="756" priority="74" stopIfTrue="1">
      <formula>IF($AB$44&gt;3,TRUE)</formula>
    </cfRule>
  </conditionalFormatting>
  <conditionalFormatting sqref="R45">
    <cfRule type="expression" dxfId="755" priority="75" stopIfTrue="1">
      <formula>IF($AB$45&lt;0.02,TRUE)</formula>
    </cfRule>
    <cfRule type="expression" dxfId="754" priority="76" stopIfTrue="1">
      <formula>IF($AB$45&gt;3,TRUE)</formula>
    </cfRule>
  </conditionalFormatting>
  <conditionalFormatting sqref="R46">
    <cfRule type="expression" dxfId="753" priority="77" stopIfTrue="1">
      <formula>IF($AB$46&lt;0.02,TRUE)</formula>
    </cfRule>
    <cfRule type="expression" dxfId="752" priority="78" stopIfTrue="1">
      <formula>IF($AB$46&gt;3,TRUE)</formula>
    </cfRule>
  </conditionalFormatting>
  <conditionalFormatting sqref="R47">
    <cfRule type="expression" dxfId="751" priority="79" stopIfTrue="1">
      <formula>IF($AB$47&lt;0.02,TRUE)</formula>
    </cfRule>
    <cfRule type="expression" dxfId="750" priority="80" stopIfTrue="1">
      <formula>IF($AB$47&gt;3,TRUE)</formula>
    </cfRule>
  </conditionalFormatting>
  <conditionalFormatting sqref="R48">
    <cfRule type="expression" dxfId="749" priority="81" stopIfTrue="1">
      <formula>IF($AB$48&lt;0.02,TRUE)</formula>
    </cfRule>
    <cfRule type="expression" dxfId="748" priority="82" stopIfTrue="1">
      <formula>IF($AB$48&gt;3,TRUE)</formula>
    </cfRule>
  </conditionalFormatting>
  <conditionalFormatting sqref="R49">
    <cfRule type="expression" dxfId="747" priority="83" stopIfTrue="1">
      <formula>IF($AB$49&lt;0.02,TRUE)</formula>
    </cfRule>
    <cfRule type="expression" dxfId="746" priority="84" stopIfTrue="1">
      <formula>IF($AB$49&gt;3,TRUE)</formula>
    </cfRule>
  </conditionalFormatting>
  <conditionalFormatting sqref="R50">
    <cfRule type="expression" dxfId="745" priority="85" stopIfTrue="1">
      <formula>IF($AB$50&lt;0.02,TRUE)</formula>
    </cfRule>
    <cfRule type="expression" dxfId="744" priority="86" stopIfTrue="1">
      <formula>IF($AB$50&gt;3,TRUE)</formula>
    </cfRule>
  </conditionalFormatting>
  <conditionalFormatting sqref="R51">
    <cfRule type="expression" dxfId="743" priority="87" stopIfTrue="1">
      <formula>IF($AB$51&lt;0.02,TRUE)</formula>
    </cfRule>
    <cfRule type="expression" dxfId="742" priority="88" stopIfTrue="1">
      <formula>IF($AB$51&gt;3,TRUE)</formula>
    </cfRule>
  </conditionalFormatting>
  <conditionalFormatting sqref="R52">
    <cfRule type="expression" dxfId="741" priority="89" stopIfTrue="1">
      <formula>IF($AB$52&lt;0.02,TRUE)</formula>
    </cfRule>
    <cfRule type="expression" dxfId="740" priority="90" stopIfTrue="1">
      <formula>IF($AB$52&gt;3,TRUE)</formula>
    </cfRule>
  </conditionalFormatting>
  <conditionalFormatting sqref="R53">
    <cfRule type="expression" dxfId="739" priority="91" stopIfTrue="1">
      <formula>IF($AB$53&lt;0.02,TRUE)</formula>
    </cfRule>
    <cfRule type="expression" dxfId="738" priority="92" stopIfTrue="1">
      <formula>IF($AB$53&gt;3,TRUE)</formula>
    </cfRule>
  </conditionalFormatting>
  <conditionalFormatting sqref="R54">
    <cfRule type="expression" dxfId="737" priority="93" stopIfTrue="1">
      <formula>IF($AB$54&lt;0.02,TRUE)</formula>
    </cfRule>
    <cfRule type="expression" dxfId="736" priority="94" stopIfTrue="1">
      <formula>IF($AB$54&gt;3,TRUE)</formula>
    </cfRule>
  </conditionalFormatting>
  <conditionalFormatting sqref="R55">
    <cfRule type="expression" dxfId="735" priority="95" stopIfTrue="1">
      <formula>IF($AB$55&lt;0.02,TRUE)</formula>
    </cfRule>
    <cfRule type="expression" dxfId="734" priority="96" stopIfTrue="1">
      <formula>IF($AB$55&gt;3,TRUE)</formula>
    </cfRule>
  </conditionalFormatting>
  <conditionalFormatting sqref="R56">
    <cfRule type="expression" dxfId="733" priority="97" stopIfTrue="1">
      <formula>IF($AB$56&lt;0.02,TRUE)</formula>
    </cfRule>
    <cfRule type="expression" dxfId="732" priority="98" stopIfTrue="1">
      <formula>IF($AB$56&gt;3,TRUE)</formula>
    </cfRule>
  </conditionalFormatting>
  <conditionalFormatting sqref="R57">
    <cfRule type="expression" dxfId="731" priority="99" stopIfTrue="1">
      <formula>IF($AB$57&lt;0.02,TRUE)</formula>
    </cfRule>
    <cfRule type="expression" dxfId="730" priority="100" stopIfTrue="1">
      <formula>IF($AB$57&gt;3,TRUE)</formula>
    </cfRule>
  </conditionalFormatting>
  <conditionalFormatting sqref="R58">
    <cfRule type="expression" dxfId="729" priority="101" stopIfTrue="1">
      <formula>IF($AB$58&lt;0.02,TRUE)</formula>
    </cfRule>
    <cfRule type="expression" dxfId="728" priority="102" stopIfTrue="1">
      <formula>IF($AB$58&gt;3,TRUE)</formula>
    </cfRule>
  </conditionalFormatting>
  <conditionalFormatting sqref="R59">
    <cfRule type="expression" dxfId="727" priority="103" stopIfTrue="1">
      <formula>IF($AB$59&lt;0.02,TRUE)</formula>
    </cfRule>
    <cfRule type="expression" dxfId="726" priority="104" stopIfTrue="1">
      <formula>IF($AB$59&gt;3,TRUE)</formula>
    </cfRule>
  </conditionalFormatting>
  <conditionalFormatting sqref="R60">
    <cfRule type="expression" dxfId="725" priority="105" stopIfTrue="1">
      <formula>IF($AB$60&lt;0.02,TRUE)</formula>
    </cfRule>
    <cfRule type="expression" dxfId="724" priority="106" stopIfTrue="1">
      <formula>IF($AB$60&gt;3,TRUE)</formula>
    </cfRule>
  </conditionalFormatting>
  <conditionalFormatting sqref="R61">
    <cfRule type="expression" dxfId="723" priority="107" stopIfTrue="1">
      <formula>IF($AB$61&lt;0.02,TRUE)</formula>
    </cfRule>
    <cfRule type="expression" dxfId="722" priority="108" stopIfTrue="1">
      <formula>IF($AB$61&gt;3,TRUE)</formula>
    </cfRule>
  </conditionalFormatting>
  <conditionalFormatting sqref="R62">
    <cfRule type="expression" dxfId="721" priority="109" stopIfTrue="1">
      <formula>IF($AB$62&lt;0.02,TRUE)</formula>
    </cfRule>
    <cfRule type="expression" dxfId="720" priority="110" stopIfTrue="1">
      <formula>IF($AB$62&gt;3,TRUE)</formula>
    </cfRule>
  </conditionalFormatting>
  <conditionalFormatting sqref="R63">
    <cfRule type="expression" dxfId="719" priority="111" stopIfTrue="1">
      <formula>IF($AB$63&lt;0.02,TRUE)</formula>
    </cfRule>
    <cfRule type="expression" dxfId="718" priority="112" stopIfTrue="1">
      <formula>IF($AB$63&gt;3,TRUE)</formula>
    </cfRule>
  </conditionalFormatting>
  <conditionalFormatting sqref="R64">
    <cfRule type="expression" dxfId="717" priority="113" stopIfTrue="1">
      <formula>IF($AB$64&lt;0.02,TRUE)</formula>
    </cfRule>
    <cfRule type="expression" dxfId="716" priority="114" stopIfTrue="1">
      <formula>IF($AB$64&gt;3,TRUE)</formula>
    </cfRule>
  </conditionalFormatting>
  <conditionalFormatting sqref="R65">
    <cfRule type="expression" dxfId="715" priority="115" stopIfTrue="1">
      <formula>IF($AB$65&lt;0.02,TRUE)</formula>
    </cfRule>
    <cfRule type="expression" dxfId="714" priority="116" stopIfTrue="1">
      <formula>IF($AB$65&gt;3,TRUE)</formula>
    </cfRule>
  </conditionalFormatting>
  <conditionalFormatting sqref="R66">
    <cfRule type="expression" dxfId="713" priority="117" stopIfTrue="1">
      <formula>IF($AB$66&lt;0.02,TRUE)</formula>
    </cfRule>
    <cfRule type="expression" dxfId="712" priority="118" stopIfTrue="1">
      <formula>IF($AB$66&gt;3,TRUE)</formula>
    </cfRule>
  </conditionalFormatting>
  <conditionalFormatting sqref="R67">
    <cfRule type="expression" dxfId="711" priority="119" stopIfTrue="1">
      <formula>IF($AB$67&lt;0.02,TRUE)</formula>
    </cfRule>
    <cfRule type="expression" dxfId="710" priority="120" stopIfTrue="1">
      <formula>IF($AB$67&gt;3,TRUE)</formula>
    </cfRule>
  </conditionalFormatting>
  <conditionalFormatting sqref="R68">
    <cfRule type="expression" dxfId="709" priority="121" stopIfTrue="1">
      <formula>IF($AB$68&lt;0.02,TRUE)</formula>
    </cfRule>
    <cfRule type="expression" dxfId="708" priority="122" stopIfTrue="1">
      <formula>IF($AB$68&gt;3,TRUE)</formula>
    </cfRule>
  </conditionalFormatting>
  <conditionalFormatting sqref="R69">
    <cfRule type="expression" dxfId="707" priority="123" stopIfTrue="1">
      <formula>IF($AB$69&lt;0.02,TRUE)</formula>
    </cfRule>
    <cfRule type="expression" dxfId="706" priority="124" stopIfTrue="1">
      <formula>IF($AB$69&gt;3,TRUE)</formula>
    </cfRule>
  </conditionalFormatting>
  <conditionalFormatting sqref="R70">
    <cfRule type="expression" dxfId="705" priority="125" stopIfTrue="1">
      <formula>IF($AB$70&lt;0.02,TRUE)</formula>
    </cfRule>
    <cfRule type="expression" dxfId="704" priority="126" stopIfTrue="1">
      <formula>IF($AB$70&gt;3,TRUE)</formula>
    </cfRule>
  </conditionalFormatting>
  <conditionalFormatting sqref="R71">
    <cfRule type="expression" dxfId="703" priority="127" stopIfTrue="1">
      <formula>IF($AB$71&lt;0.02,TRUE)</formula>
    </cfRule>
    <cfRule type="expression" dxfId="702" priority="128" stopIfTrue="1">
      <formula>IF($AB$71&gt;3,TRUE)</formula>
    </cfRule>
  </conditionalFormatting>
  <conditionalFormatting sqref="R72">
    <cfRule type="expression" dxfId="701" priority="129" stopIfTrue="1">
      <formula>IF($AB$72&lt;0.02,TRUE)</formula>
    </cfRule>
    <cfRule type="expression" dxfId="700" priority="130" stopIfTrue="1">
      <formula>IF($AB$72&gt;3,TRUE)</formula>
    </cfRule>
  </conditionalFormatting>
  <conditionalFormatting sqref="R73">
    <cfRule type="expression" dxfId="699" priority="131" stopIfTrue="1">
      <formula>IF($AB$73&lt;0.02,TRUE)</formula>
    </cfRule>
    <cfRule type="expression" dxfId="698" priority="132" stopIfTrue="1">
      <formula>IF($AB$73&gt;3,TRUE)</formula>
    </cfRule>
  </conditionalFormatting>
  <conditionalFormatting sqref="R74">
    <cfRule type="expression" dxfId="697" priority="133" stopIfTrue="1">
      <formula>IF($AB$27&lt;0.02,TRUE)</formula>
    </cfRule>
    <cfRule type="expression" dxfId="696" priority="134" stopIfTrue="1">
      <formula>IF($AB$74&gt;3,TRUE)</formula>
    </cfRule>
  </conditionalFormatting>
  <conditionalFormatting sqref="R75">
    <cfRule type="expression" dxfId="695" priority="135" stopIfTrue="1">
      <formula>IF($AB$75&lt;0.02,TRUE)</formula>
    </cfRule>
    <cfRule type="expression" dxfId="694" priority="136" stopIfTrue="1">
      <formula>IF($AB$75&gt;3,TRUE)</formula>
    </cfRule>
  </conditionalFormatting>
  <conditionalFormatting sqref="R76">
    <cfRule type="expression" dxfId="693" priority="137" stopIfTrue="1">
      <formula>IF($AB$76&lt;0.02,TRUE)</formula>
    </cfRule>
    <cfRule type="expression" dxfId="692" priority="138" stopIfTrue="1">
      <formula>IF($AB$76&gt;3,TRUE)</formula>
    </cfRule>
  </conditionalFormatting>
  <conditionalFormatting sqref="R77">
    <cfRule type="expression" dxfId="691" priority="139" stopIfTrue="1">
      <formula>IF($AB$77&lt;0.02,TRUE)</formula>
    </cfRule>
    <cfRule type="expression" dxfId="690" priority="140" stopIfTrue="1">
      <formula>IF($AB$77&gt;3,TRUE)</formula>
    </cfRule>
  </conditionalFormatting>
  <conditionalFormatting sqref="R78">
    <cfRule type="expression" dxfId="689" priority="141" stopIfTrue="1">
      <formula>IF($AB$78&lt;0.02,TRUE)</formula>
    </cfRule>
    <cfRule type="expression" dxfId="688" priority="142" stopIfTrue="1">
      <formula>IF($AB$78&gt;3,TRUE)</formula>
    </cfRule>
  </conditionalFormatting>
  <conditionalFormatting sqref="R79">
    <cfRule type="expression" dxfId="687" priority="143" stopIfTrue="1">
      <formula>IF($AB$79&lt;0.02,TRUE)</formula>
    </cfRule>
    <cfRule type="expression" dxfId="686" priority="144" stopIfTrue="1">
      <formula>IF($AB$79&gt;3,TRUE)</formula>
    </cfRule>
  </conditionalFormatting>
  <conditionalFormatting sqref="R80">
    <cfRule type="expression" dxfId="685" priority="145" stopIfTrue="1">
      <formula>IF($AB$80&lt;0.02,TRUE)</formula>
    </cfRule>
    <cfRule type="expression" dxfId="684" priority="146" stopIfTrue="1">
      <formula>IF($AB$80&gt;3,TRUE)</formula>
    </cfRule>
  </conditionalFormatting>
  <conditionalFormatting sqref="R81">
    <cfRule type="expression" dxfId="683" priority="147" stopIfTrue="1">
      <formula>IF($AB$81&lt;0.02,TRUE)</formula>
    </cfRule>
    <cfRule type="expression" dxfId="682" priority="148" stopIfTrue="1">
      <formula>IF($AB$81&gt;3,TRUE)</formula>
    </cfRule>
  </conditionalFormatting>
  <conditionalFormatting sqref="R82">
    <cfRule type="expression" dxfId="681" priority="149" stopIfTrue="1">
      <formula>IF($AB$82&lt;0.02,TRUE)</formula>
    </cfRule>
    <cfRule type="expression" dxfId="680" priority="150" stopIfTrue="1">
      <formula>IF($AB$82&gt;3,TRUE)</formula>
    </cfRule>
  </conditionalFormatting>
  <conditionalFormatting sqref="R83">
    <cfRule type="expression" dxfId="679" priority="151" stopIfTrue="1">
      <formula>IF($AB$83&lt;0.02,TRUE)</formula>
    </cfRule>
    <cfRule type="expression" dxfId="678" priority="152" stopIfTrue="1">
      <formula>IF($AB$83&gt;3,TRUE)</formula>
    </cfRule>
  </conditionalFormatting>
  <conditionalFormatting sqref="R84">
    <cfRule type="expression" dxfId="677" priority="153" stopIfTrue="1">
      <formula>IF($AB$84&lt;0.02,TRUE)</formula>
    </cfRule>
    <cfRule type="expression" dxfId="676" priority="154" stopIfTrue="1">
      <formula>IF($AB$84&gt;3,TRUE)</formula>
    </cfRule>
  </conditionalFormatting>
  <conditionalFormatting sqref="R85">
    <cfRule type="expression" dxfId="675" priority="155" stopIfTrue="1">
      <formula>IF($AB$85&lt;0.02,TRUE)</formula>
    </cfRule>
    <cfRule type="expression" dxfId="674" priority="156" stopIfTrue="1">
      <formula>IF($AB$85&gt;3,TRUE)</formula>
    </cfRule>
  </conditionalFormatting>
  <conditionalFormatting sqref="R86">
    <cfRule type="expression" dxfId="673" priority="157" stopIfTrue="1">
      <formula>IF($AB$86&lt;0.02,TRUE)</formula>
    </cfRule>
    <cfRule type="expression" dxfId="672" priority="158" stopIfTrue="1">
      <formula>IF($AB$86&gt;3,TRUE)</formula>
    </cfRule>
  </conditionalFormatting>
  <conditionalFormatting sqref="R87">
    <cfRule type="expression" dxfId="671" priority="159" stopIfTrue="1">
      <formula>IF($AB$87&lt;0.02,TRUE)</formula>
    </cfRule>
    <cfRule type="expression" dxfId="670" priority="160" stopIfTrue="1">
      <formula>IF($AB$87&gt;3,TRUE)</formula>
    </cfRule>
  </conditionalFormatting>
  <conditionalFormatting sqref="R88">
    <cfRule type="expression" dxfId="669" priority="161" stopIfTrue="1">
      <formula>IF($AB$88&lt;0.02,TRUE)</formula>
    </cfRule>
    <cfRule type="expression" dxfId="668" priority="162" stopIfTrue="1">
      <formula>IF($AB$88&gt;3,TRUE)</formula>
    </cfRule>
  </conditionalFormatting>
  <conditionalFormatting sqref="R89">
    <cfRule type="expression" dxfId="667" priority="163" stopIfTrue="1">
      <formula>IF($AB$89&lt;0.02,TRUE)</formula>
    </cfRule>
    <cfRule type="expression" dxfId="666" priority="164" stopIfTrue="1">
      <formula>IF($AB$89&gt;3,TRUE)</formula>
    </cfRule>
  </conditionalFormatting>
  <conditionalFormatting sqref="R90">
    <cfRule type="expression" dxfId="665" priority="165" stopIfTrue="1">
      <formula>IF($AB$90&lt;0.02,TRUE)</formula>
    </cfRule>
    <cfRule type="expression" dxfId="664" priority="166" stopIfTrue="1">
      <formula>IF($AB$90&gt;3,TRUE)</formula>
    </cfRule>
  </conditionalFormatting>
  <dataValidations count="2">
    <dataValidation type="whole" operator="equal" allowBlank="1" showInputMessage="1" showErrorMessage="1" sqref="H8:H90">
      <formula1>74735673567</formula1>
    </dataValidation>
    <dataValidation operator="equal" allowBlank="1" showInputMessage="1" showErrorMessage="1" sqref="N8:N90 Q8:Q90 K8:K90 T8:W90"/>
  </dataValidations>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13.xml><?xml version="1.0" encoding="utf-8"?>
<worksheet xmlns="http://schemas.openxmlformats.org/spreadsheetml/2006/main" xmlns:r="http://schemas.openxmlformats.org/officeDocument/2006/relationships">
  <sheetPr codeName="Sheet13"/>
  <dimension ref="A1:AJ200"/>
  <sheetViews>
    <sheetView zoomScale="75" workbookViewId="0">
      <selection activeCell="B3" sqref="B3"/>
    </sheetView>
  </sheetViews>
  <sheetFormatPr defaultRowHeight="15.75" customHeight="1" zeroHeight="1"/>
  <cols>
    <col min="1" max="1" width="4" style="18" customWidth="1"/>
    <col min="2" max="2" width="30.28515625" style="115" customWidth="1"/>
    <col min="3" max="3" width="10.28515625" style="115" customWidth="1"/>
    <col min="4" max="4" width="16.42578125" style="115" customWidth="1"/>
    <col min="5" max="5" width="6.28515625" style="115" customWidth="1"/>
    <col min="6" max="6" width="8" style="115" customWidth="1"/>
    <col min="7" max="7" width="9.7109375" style="115" customWidth="1"/>
    <col min="8" max="8" width="6.85546875" style="115" customWidth="1"/>
    <col min="9" max="9" width="15.5703125" style="115" customWidth="1"/>
    <col min="10" max="10" width="7.5703125" style="115" hidden="1" customWidth="1"/>
    <col min="11" max="11" width="7.42578125" style="115" hidden="1" customWidth="1"/>
    <col min="12" max="12" width="15.5703125" style="115" customWidth="1"/>
    <col min="13" max="13" width="7.85546875" style="115" hidden="1" customWidth="1"/>
    <col min="14" max="14" width="5.85546875" style="115" hidden="1" customWidth="1"/>
    <col min="15" max="15" width="15.5703125" style="115" customWidth="1"/>
    <col min="16" max="16" width="7.42578125" style="115" hidden="1" customWidth="1"/>
    <col min="17" max="17" width="5.7109375" style="115" hidden="1" customWidth="1"/>
    <col min="18" max="18" width="14.85546875" style="115" customWidth="1"/>
    <col min="19" max="19" width="7.28515625" style="115" hidden="1" customWidth="1"/>
    <col min="20" max="20" width="5.85546875" style="115" hidden="1" customWidth="1"/>
    <col min="21" max="21" width="16.140625" style="115" customWidth="1"/>
    <col min="22" max="22" width="8" style="115" hidden="1" customWidth="1"/>
    <col min="23" max="23" width="5.85546875" style="115" hidden="1" customWidth="1"/>
    <col min="24" max="24" width="9.7109375" style="115" customWidth="1"/>
    <col min="25" max="26" width="9.42578125" style="115" customWidth="1"/>
    <col min="27" max="27" width="15" style="115" customWidth="1"/>
    <col min="28" max="28" width="9.140625" style="18" hidden="1" customWidth="1"/>
    <col min="29" max="36" width="9.140625" style="18"/>
    <col min="37" max="16384" width="9.140625" style="115"/>
  </cols>
  <sheetData>
    <row r="1" spans="1:36" s="18" customFormat="1" ht="15.75" customHeight="1"/>
    <row r="2" spans="1:36" s="18" customFormat="1" ht="15.75" customHeight="1">
      <c r="B2" s="30" t="str">
        <f ca="1">CONCATENATE('GENERAL GUIDELINES &amp; SITE INFO'!E27," - monthly returns of biomass and anti-parasitic usage")</f>
        <v>Scottish Seafarms Ltd - monthly returns of biomass and anti-parasitic usage</v>
      </c>
    </row>
    <row r="3" spans="1:36" s="18" customFormat="1" ht="15.75" customHeight="1">
      <c r="B3" s="41"/>
    </row>
    <row r="4" spans="1:36" s="18" customFormat="1" ht="15.75" customHeight="1">
      <c r="B4" s="30" t="str">
        <f ca="1">CONCATENATE("Please complete and return by ",'GENERAL GUIDELINES &amp; SITE INFO'!H32)</f>
        <v xml:space="preserve">Please complete and return by 14 Oct 2011; </v>
      </c>
    </row>
    <row r="5" spans="1:36" s="18" customFormat="1" ht="15.75" customHeight="1">
      <c r="B5" s="41"/>
      <c r="AA5" s="127" t="s">
        <v>176</v>
      </c>
    </row>
    <row r="6" spans="1:36" ht="27.75" customHeight="1">
      <c r="B6" s="269" t="s">
        <v>0</v>
      </c>
      <c r="C6" s="269" t="s">
        <v>1</v>
      </c>
      <c r="D6" s="269" t="s">
        <v>203</v>
      </c>
      <c r="E6" s="271" t="s">
        <v>56</v>
      </c>
      <c r="F6" s="258" t="s">
        <v>18</v>
      </c>
      <c r="G6" s="258" t="s">
        <v>208</v>
      </c>
      <c r="H6" s="258" t="s">
        <v>2</v>
      </c>
      <c r="I6" s="264" t="s">
        <v>200</v>
      </c>
      <c r="J6" s="265"/>
      <c r="K6" s="266"/>
      <c r="L6" s="266"/>
      <c r="M6" s="266"/>
      <c r="N6" s="266"/>
      <c r="O6" s="266"/>
      <c r="P6" s="266"/>
      <c r="Q6" s="266"/>
      <c r="R6" s="266"/>
      <c r="S6" s="266"/>
      <c r="T6" s="266"/>
      <c r="U6" s="267"/>
      <c r="V6" s="267"/>
      <c r="W6" s="268"/>
      <c r="X6" s="258" t="s">
        <v>60</v>
      </c>
      <c r="Y6" s="262" t="s">
        <v>57</v>
      </c>
      <c r="Z6" s="263"/>
      <c r="AA6" s="260" t="s">
        <v>177</v>
      </c>
    </row>
    <row r="7" spans="1:36" s="114" customFormat="1" ht="53.25" customHeight="1">
      <c r="A7" s="99"/>
      <c r="B7" s="270"/>
      <c r="C7" s="270"/>
      <c r="D7" s="270"/>
      <c r="E7" s="273"/>
      <c r="F7" s="270"/>
      <c r="G7" s="270"/>
      <c r="H7" s="270"/>
      <c r="I7" s="35" t="s">
        <v>192</v>
      </c>
      <c r="J7" s="31" t="s">
        <v>66</v>
      </c>
      <c r="K7" s="1" t="s">
        <v>3</v>
      </c>
      <c r="L7" s="1" t="s">
        <v>193</v>
      </c>
      <c r="M7" s="1" t="s">
        <v>67</v>
      </c>
      <c r="N7" s="1" t="s">
        <v>3</v>
      </c>
      <c r="O7" s="1" t="s">
        <v>180</v>
      </c>
      <c r="P7" s="1" t="s">
        <v>68</v>
      </c>
      <c r="Q7" s="1" t="s">
        <v>3</v>
      </c>
      <c r="R7" s="1" t="s">
        <v>163</v>
      </c>
      <c r="S7" s="36" t="s">
        <v>69</v>
      </c>
      <c r="T7" s="36" t="s">
        <v>3</v>
      </c>
      <c r="U7" s="1" t="s">
        <v>195</v>
      </c>
      <c r="V7" s="36" t="s">
        <v>196</v>
      </c>
      <c r="W7" s="36" t="s">
        <v>3</v>
      </c>
      <c r="X7" s="256"/>
      <c r="Y7" s="1" t="s">
        <v>58</v>
      </c>
      <c r="Z7" s="1" t="s">
        <v>59</v>
      </c>
      <c r="AA7" s="261"/>
      <c r="AB7" s="99"/>
      <c r="AC7" s="99"/>
      <c r="AD7" s="99"/>
      <c r="AE7" s="99"/>
      <c r="AF7" s="99"/>
      <c r="AG7" s="99"/>
      <c r="AH7" s="99"/>
      <c r="AI7" s="99"/>
      <c r="AJ7" s="99"/>
    </row>
    <row r="8" spans="1:36" ht="15.75" customHeight="1">
      <c r="B8" s="121" t="str">
        <f ca="1">IF(Aug!B8="","",Aug!B8)</f>
        <v>Bring Head</v>
      </c>
      <c r="C8" s="122" t="str">
        <f ca="1">IF(Aug!C8="","",Aug!C8)</f>
        <v>SCAP1</v>
      </c>
      <c r="D8" s="115" t="str">
        <f ca="1">IF(B8="","",Aug!D8)</f>
        <v>CAR/L/1015854</v>
      </c>
      <c r="E8" s="115" t="str">
        <f ca="1">IF(Aug!B8="","",Aug!E8)</f>
        <v>ORK</v>
      </c>
      <c r="F8" s="5">
        <v>822</v>
      </c>
      <c r="G8" s="115">
        <f ca="1">IF(B8="","",Aug!G8)</f>
        <v>968</v>
      </c>
      <c r="H8" s="34" t="str">
        <f t="shared" ref="H8:H13" si="0">IF((F8&gt;G8),((F8-G8)/G8),"")</f>
        <v/>
      </c>
      <c r="I8" s="126"/>
      <c r="J8" s="44">
        <f>I8*10</f>
        <v>0</v>
      </c>
      <c r="K8" s="44">
        <f ca="1">IF(B8="","",IF(Aug!K8="",Sept!J8,Aug!K8+Sept!J8))</f>
        <v>0</v>
      </c>
      <c r="L8" s="5"/>
      <c r="M8" s="44">
        <f ca="1">L8/2</f>
        <v>0</v>
      </c>
      <c r="N8" s="44">
        <f ca="1">IF(B8="","",IF(Aug!N8="",Sept!M8,Aug!N8+Sept!M8))</f>
        <v>0</v>
      </c>
      <c r="O8" s="5"/>
      <c r="P8" s="44">
        <f ca="1">O8</f>
        <v>0</v>
      </c>
      <c r="Q8" s="44">
        <f ca="1">IF(B8="","",IF(Aug!Q8="",Sept!P8,Aug!Q8+Sept!P8))</f>
        <v>0</v>
      </c>
      <c r="R8" s="5"/>
      <c r="S8" s="44">
        <f ca="1">R8/500</f>
        <v>0</v>
      </c>
      <c r="T8" s="44">
        <f ca="1">IF(B8="","",IF(Aug!T8="",Sept!S8,Aug!T8+Sept!S8))</f>
        <v>0</v>
      </c>
      <c r="U8" s="5"/>
      <c r="V8" s="44">
        <f ca="1">U8*10</f>
        <v>0</v>
      </c>
      <c r="W8" s="44">
        <f ca="1">IF(B8="","",IF(Aug!W8="",Sept!V8,Aug!W8+Sept!V8))</f>
        <v>0</v>
      </c>
      <c r="X8" s="5">
        <v>260650</v>
      </c>
      <c r="Y8" s="5">
        <v>281</v>
      </c>
      <c r="Z8" s="5">
        <v>1159</v>
      </c>
      <c r="AA8" s="5"/>
      <c r="AB8" s="18">
        <f>(R8/F8)/175</f>
        <v>0</v>
      </c>
    </row>
    <row r="9" spans="1:36" ht="15.75" customHeight="1">
      <c r="B9" s="121" t="str">
        <f ca="1">IF(Aug!B9="","",Aug!B9)</f>
        <v>Eday Sound</v>
      </c>
      <c r="C9" s="122" t="str">
        <f ca="1">IF(Aug!C9="","",Aug!C9)</f>
        <v>EDA1</v>
      </c>
      <c r="D9" s="115" t="str">
        <f ca="1">IF(B9="","",Aug!D9)</f>
        <v>CAR/L/1003956</v>
      </c>
      <c r="E9" s="115" t="str">
        <f ca="1">IF(Aug!B9="","",Aug!E9)</f>
        <v>ORK</v>
      </c>
      <c r="F9" s="5"/>
      <c r="G9" s="115">
        <f ca="1">IF(B9="","",Aug!G9)</f>
        <v>800</v>
      </c>
      <c r="H9" s="34" t="str">
        <f t="shared" si="0"/>
        <v/>
      </c>
      <c r="I9" s="126"/>
      <c r="J9" s="44">
        <f t="shared" ref="J9:J72" si="1">I9*10</f>
        <v>0</v>
      </c>
      <c r="K9" s="44">
        <f ca="1">IF(B9="","",IF(Aug!K9="",Sept!J9,Aug!K9+Sept!J9))</f>
        <v>0</v>
      </c>
      <c r="L9" s="5"/>
      <c r="M9" s="44">
        <f t="shared" ref="M9:M72" si="2">L9/2</f>
        <v>0</v>
      </c>
      <c r="N9" s="44">
        <f ca="1">IF(B9="","",IF(Aug!N9="",Sept!M9,Aug!N9+Sept!M9))</f>
        <v>0</v>
      </c>
      <c r="O9" s="5"/>
      <c r="P9" s="44">
        <f t="shared" ref="P9:P72" si="3">O9</f>
        <v>0</v>
      </c>
      <c r="Q9" s="44">
        <f ca="1">IF(B9="","",IF(Aug!Q9="",Sept!P9,Aug!Q9+Sept!P9))</f>
        <v>0</v>
      </c>
      <c r="R9" s="5"/>
      <c r="S9" s="44">
        <f t="shared" ref="S9:S72" si="4">R9/500</f>
        <v>0</v>
      </c>
      <c r="T9" s="44">
        <f ca="1">IF(B9="","",IF(Aug!T9="",Sept!S9,Aug!T9+Sept!S9))</f>
        <v>0</v>
      </c>
      <c r="U9" s="5"/>
      <c r="V9" s="44">
        <f t="shared" ref="V9:V72" si="5">U9*10</f>
        <v>0</v>
      </c>
      <c r="W9" s="44">
        <f ca="1">IF(B9="","",IF(Aug!W9="",Sept!V9,Aug!W9+Sept!V9))</f>
        <v>0</v>
      </c>
      <c r="X9" s="5"/>
      <c r="Y9" s="5"/>
      <c r="Z9" s="5"/>
      <c r="AA9" s="5"/>
      <c r="AB9" s="18" t="e">
        <f t="shared" ref="AB9:AB72" si="6">(R9/F9)/175</f>
        <v>#DIV/0!</v>
      </c>
    </row>
    <row r="10" spans="1:36" ht="15.75" customHeight="1">
      <c r="B10" s="121" t="str">
        <f ca="1">IF(Aug!B10="","",Aug!B10)</f>
        <v>Kirk Taing</v>
      </c>
      <c r="C10" s="122" t="str">
        <f ca="1">IF(Aug!C10="","",Aug!C10)</f>
        <v>MILL1</v>
      </c>
      <c r="D10" s="115" t="str">
        <f ca="1">IF(B10="","",Aug!D10)</f>
        <v>CAR/L/1003952</v>
      </c>
      <c r="E10" s="115" t="str">
        <f ca="1">IF(Aug!B10="","",Aug!E10)</f>
        <v>ORK</v>
      </c>
      <c r="F10" s="5"/>
      <c r="G10" s="115">
        <f ca="1">IF(B10="","",Aug!G10)</f>
        <v>800</v>
      </c>
      <c r="H10" s="34" t="str">
        <f t="shared" si="0"/>
        <v/>
      </c>
      <c r="I10" s="126"/>
      <c r="J10" s="44">
        <f t="shared" si="1"/>
        <v>0</v>
      </c>
      <c r="K10" s="44">
        <f ca="1">IF(B10="","",IF(Aug!K10="",Sept!J10,Aug!K10+Sept!J10))</f>
        <v>0</v>
      </c>
      <c r="L10" s="5"/>
      <c r="M10" s="44">
        <f t="shared" si="2"/>
        <v>0</v>
      </c>
      <c r="N10" s="44">
        <f ca="1">IF(B10="","",IF(Aug!N10="",Sept!M10,Aug!N10+Sept!M10))</f>
        <v>0</v>
      </c>
      <c r="O10" s="5"/>
      <c r="P10" s="44">
        <f t="shared" si="3"/>
        <v>0</v>
      </c>
      <c r="Q10" s="44">
        <f ca="1">IF(B10="","",IF(Aug!Q10="",Sept!P10,Aug!Q10+Sept!P10))</f>
        <v>0</v>
      </c>
      <c r="R10" s="5"/>
      <c r="S10" s="44">
        <f t="shared" si="4"/>
        <v>0</v>
      </c>
      <c r="T10" s="44">
        <f ca="1">IF(B10="","",IF(Aug!T10="",Sept!S10,Aug!T10+Sept!S10))</f>
        <v>0</v>
      </c>
      <c r="U10" s="5"/>
      <c r="V10" s="44">
        <f t="shared" si="5"/>
        <v>0</v>
      </c>
      <c r="W10" s="44">
        <f ca="1">IF(B10="","",IF(Aug!W10="",Sept!V10,Aug!W10+Sept!V10))</f>
        <v>0</v>
      </c>
      <c r="X10" s="5"/>
      <c r="Y10" s="5"/>
      <c r="Z10" s="5"/>
      <c r="AA10" s="5"/>
      <c r="AB10" s="18" t="e">
        <f t="shared" si="6"/>
        <v>#DIV/0!</v>
      </c>
    </row>
    <row r="11" spans="1:36" ht="15.75" customHeight="1">
      <c r="B11" s="121" t="str">
        <f ca="1">IF(Aug!B11="","",Aug!B11)</f>
        <v>Mill Bay, Stronsay</v>
      </c>
      <c r="C11" s="122" t="str">
        <f ca="1">IF(Aug!C11="","",Aug!C11)</f>
        <v>MIL1</v>
      </c>
      <c r="D11" s="115" t="str">
        <f ca="1">IF(B11="","",Aug!D11)</f>
        <v>CAR/L/1034607</v>
      </c>
      <c r="E11" s="115" t="str">
        <f ca="1">IF(Aug!B11="","",Aug!E11)</f>
        <v>ORK</v>
      </c>
      <c r="F11" s="5"/>
      <c r="G11" s="115">
        <f ca="1">IF(B11="","",Aug!G11)</f>
        <v>750</v>
      </c>
      <c r="H11" s="34" t="str">
        <f t="shared" si="0"/>
        <v/>
      </c>
      <c r="I11" s="126"/>
      <c r="J11" s="44">
        <f t="shared" si="1"/>
        <v>0</v>
      </c>
      <c r="K11" s="44">
        <f ca="1">IF(B11="","",IF(Aug!K11="",Sept!J11,Aug!K11+Sept!J11))</f>
        <v>0</v>
      </c>
      <c r="L11" s="5"/>
      <c r="M11" s="44">
        <f t="shared" si="2"/>
        <v>0</v>
      </c>
      <c r="N11" s="44">
        <f ca="1">IF(B11="","",IF(Aug!N11="",Sept!M11,Aug!N11+Sept!M11))</f>
        <v>0</v>
      </c>
      <c r="O11" s="5"/>
      <c r="P11" s="44">
        <f t="shared" si="3"/>
        <v>0</v>
      </c>
      <c r="Q11" s="44">
        <f ca="1">IF(B11="","",IF(Aug!Q11="",Sept!P11,Aug!Q11+Sept!P11))</f>
        <v>0</v>
      </c>
      <c r="R11" s="5"/>
      <c r="S11" s="44">
        <f t="shared" si="4"/>
        <v>0</v>
      </c>
      <c r="T11" s="44">
        <f ca="1">IF(B11="","",IF(Aug!T11="",Sept!S11,Aug!T11+Sept!S11))</f>
        <v>0</v>
      </c>
      <c r="U11" s="5"/>
      <c r="V11" s="44">
        <f t="shared" si="5"/>
        <v>0</v>
      </c>
      <c r="W11" s="44">
        <f ca="1">IF(B11="","",IF(Aug!W11="",Sept!V11,Aug!W11+Sept!V11))</f>
        <v>0</v>
      </c>
      <c r="X11" s="5"/>
      <c r="Y11" s="5"/>
      <c r="Z11" s="5"/>
      <c r="AA11" s="5"/>
      <c r="AB11" s="18" t="e">
        <f t="shared" si="6"/>
        <v>#DIV/0!</v>
      </c>
    </row>
    <row r="12" spans="1:36" ht="15.75" customHeight="1">
      <c r="B12" s="121" t="str">
        <f ca="1">IF(Aug!B12="","",Aug!B12)</f>
        <v>Puldrite Bay</v>
      </c>
      <c r="C12" s="122" t="str">
        <f ca="1">IF(Aug!C12="","",Aug!C12)</f>
        <v>PUL1</v>
      </c>
      <c r="D12" s="115" t="str">
        <f ca="1">IF(B12="","",Aug!D12)</f>
        <v>CAR/L/1003954</v>
      </c>
      <c r="E12" s="115" t="str">
        <f ca="1">IF(Aug!B12="","",Aug!E12)</f>
        <v>ORK</v>
      </c>
      <c r="F12" s="5">
        <v>0</v>
      </c>
      <c r="G12" s="115">
        <f ca="1">IF(B12="","",Aug!G12)</f>
        <v>980</v>
      </c>
      <c r="H12" s="34" t="str">
        <f t="shared" si="0"/>
        <v/>
      </c>
      <c r="I12" s="126"/>
      <c r="J12" s="44">
        <f t="shared" si="1"/>
        <v>0</v>
      </c>
      <c r="K12" s="44">
        <f ca="1">IF(B12="","",IF(Aug!K12="",Sept!J12,Aug!K12+Sept!J12))</f>
        <v>0</v>
      </c>
      <c r="L12" s="5"/>
      <c r="M12" s="44">
        <f t="shared" si="2"/>
        <v>0</v>
      </c>
      <c r="N12" s="44">
        <f ca="1">IF(B12="","",IF(Aug!N12="",Sept!M12,Aug!N12+Sept!M12))</f>
        <v>0</v>
      </c>
      <c r="O12" s="5"/>
      <c r="P12" s="44">
        <f t="shared" si="3"/>
        <v>0</v>
      </c>
      <c r="Q12" s="44">
        <f ca="1">IF(B12="","",IF(Aug!Q12="",Sept!P12,Aug!Q12+Sept!P12))</f>
        <v>0</v>
      </c>
      <c r="R12" s="5"/>
      <c r="S12" s="44">
        <f t="shared" si="4"/>
        <v>0</v>
      </c>
      <c r="T12" s="44">
        <f ca="1">IF(B12="","",IF(Aug!T12="",Sept!S12,Aug!T12+Sept!S12))</f>
        <v>0</v>
      </c>
      <c r="U12" s="5"/>
      <c r="V12" s="44">
        <f t="shared" si="5"/>
        <v>0</v>
      </c>
      <c r="W12" s="44">
        <f ca="1">IF(B12="","",IF(Aug!W12="",Sept!V12,Aug!W12+Sept!V12))</f>
        <v>0</v>
      </c>
      <c r="X12" s="5"/>
      <c r="Y12" s="5"/>
      <c r="Z12" s="5"/>
      <c r="AA12" s="5"/>
      <c r="AB12" s="18" t="e">
        <f t="shared" si="6"/>
        <v>#DIV/0!</v>
      </c>
    </row>
    <row r="13" spans="1:36" ht="15.75" customHeight="1">
      <c r="B13" s="121" t="str">
        <f ca="1">IF(Aug!B13="","",Aug!B13)</f>
        <v>Toy Ness</v>
      </c>
      <c r="C13" s="122" t="str">
        <f ca="1">IF(Aug!C13="","",Aug!C13)</f>
        <v>TOYN1</v>
      </c>
      <c r="D13" s="115" t="str">
        <f ca="1">IF(B13="","",Aug!D13)</f>
        <v>CAR/L/1015855</v>
      </c>
      <c r="E13" s="115" t="str">
        <f ca="1">IF(Aug!B13="","",Aug!E13)</f>
        <v>ORK</v>
      </c>
      <c r="F13" s="5">
        <v>607</v>
      </c>
      <c r="G13" s="115">
        <f ca="1">IF(B13="","",Aug!G13)</f>
        <v>650</v>
      </c>
      <c r="H13" s="34" t="str">
        <f t="shared" si="0"/>
        <v/>
      </c>
      <c r="I13" s="126"/>
      <c r="J13" s="44">
        <f t="shared" si="1"/>
        <v>0</v>
      </c>
      <c r="K13" s="44">
        <f ca="1">IF(B13="","",IF(Aug!K13="",Sept!J13,Aug!K13+Sept!J13))</f>
        <v>0</v>
      </c>
      <c r="L13" s="5"/>
      <c r="M13" s="44">
        <f t="shared" si="2"/>
        <v>0</v>
      </c>
      <c r="N13" s="44">
        <f ca="1">IF(B13="","",IF(Aug!N13="",Sept!M13,Aug!N13+Sept!M13))</f>
        <v>0</v>
      </c>
      <c r="O13" s="5"/>
      <c r="P13" s="44">
        <f t="shared" si="3"/>
        <v>0</v>
      </c>
      <c r="Q13" s="44">
        <f ca="1">IF(B13="","",IF(Aug!Q13="",Sept!P13,Aug!Q13+Sept!P13))</f>
        <v>0</v>
      </c>
      <c r="R13" s="5"/>
      <c r="S13" s="44">
        <f t="shared" si="4"/>
        <v>0</v>
      </c>
      <c r="T13" s="44">
        <f ca="1">IF(B13="","",IF(Aug!T13="",Sept!S13,Aug!T13+Sept!S13))</f>
        <v>0</v>
      </c>
      <c r="U13" s="5"/>
      <c r="V13" s="44">
        <f t="shared" si="5"/>
        <v>0</v>
      </c>
      <c r="W13" s="44">
        <f ca="1">IF(B13="","",IF(Aug!W13="",Sept!V13,Aug!W13+Sept!V13))</f>
        <v>0</v>
      </c>
      <c r="X13" s="5">
        <v>253350</v>
      </c>
      <c r="Y13" s="5">
        <v>445</v>
      </c>
      <c r="Z13" s="5">
        <v>1891</v>
      </c>
      <c r="AA13" s="5"/>
      <c r="AB13" s="18">
        <f t="shared" si="6"/>
        <v>0</v>
      </c>
    </row>
    <row r="14" spans="1:36" ht="15.75" customHeight="1">
      <c r="B14" s="121" t="str">
        <f ca="1">IF(Aug!B14="","",Aug!B14)</f>
        <v>Veantrow Bay</v>
      </c>
      <c r="C14" s="122" t="str">
        <f ca="1">IF(Aug!C14="","",Aug!C14)</f>
        <v>VEA1</v>
      </c>
      <c r="D14" s="115" t="str">
        <f ca="1">IF(B14="","",Aug!D14)</f>
        <v>CAR/L/1003931</v>
      </c>
      <c r="E14" s="115" t="str">
        <f ca="1">IF(Aug!B14="","",Aug!E14)</f>
        <v>ORK</v>
      </c>
      <c r="F14" s="5">
        <v>1135</v>
      </c>
      <c r="G14" s="115">
        <f ca="1">IF(B14="","",Aug!G14)</f>
        <v>1264</v>
      </c>
      <c r="H14" s="34" t="str">
        <f t="shared" ref="H14:H28" si="7">IF((F14&gt;G14),((F14-G14)/G14),"")</f>
        <v/>
      </c>
      <c r="I14" s="126"/>
      <c r="J14" s="44">
        <f t="shared" si="1"/>
        <v>0</v>
      </c>
      <c r="K14" s="44">
        <f ca="1">IF(B14="","",IF(Aug!K14="",Sept!J14,Aug!K14+Sept!J14))</f>
        <v>0</v>
      </c>
      <c r="L14" s="5"/>
      <c r="M14" s="44">
        <f t="shared" si="2"/>
        <v>0</v>
      </c>
      <c r="N14" s="44">
        <f ca="1">IF(B14="","",IF(Aug!N14="",Sept!M14,Aug!N14+Sept!M14))</f>
        <v>0</v>
      </c>
      <c r="O14" s="5"/>
      <c r="P14" s="44">
        <f t="shared" si="3"/>
        <v>0</v>
      </c>
      <c r="Q14" s="44">
        <f ca="1">IF(B14="","",IF(Aug!Q14="",Sept!P14,Aug!Q14+Sept!P14))</f>
        <v>0</v>
      </c>
      <c r="R14" s="5"/>
      <c r="S14" s="44">
        <f t="shared" si="4"/>
        <v>0</v>
      </c>
      <c r="T14" s="44">
        <f ca="1">IF(B14="","",IF(Aug!T14="",Sept!S14,Aug!T14+Sept!S14))</f>
        <v>0</v>
      </c>
      <c r="U14" s="5"/>
      <c r="V14" s="44">
        <f t="shared" si="5"/>
        <v>0</v>
      </c>
      <c r="W14" s="44">
        <f ca="1">IF(B14="","",IF(Aug!W14="",Sept!V14,Aug!W14+Sept!V14))</f>
        <v>0</v>
      </c>
      <c r="X14" s="5">
        <v>359026</v>
      </c>
      <c r="Y14" s="5">
        <v>2693</v>
      </c>
      <c r="Z14" s="5">
        <v>3294</v>
      </c>
      <c r="AA14" s="5"/>
      <c r="AB14" s="18">
        <f t="shared" si="6"/>
        <v>0</v>
      </c>
    </row>
    <row r="15" spans="1:36" ht="15.75" customHeight="1">
      <c r="B15" s="121" t="str">
        <f ca="1">IF(Aug!B15="","",Aug!B15)</f>
        <v/>
      </c>
      <c r="C15" s="122" t="str">
        <f ca="1">IF(Aug!C15="","",Aug!C15)</f>
        <v/>
      </c>
      <c r="D15" s="115" t="str">
        <f ca="1">IF(B15="","",Aug!D15)</f>
        <v/>
      </c>
      <c r="E15" s="115" t="str">
        <f ca="1">IF(Aug!B15="","",Aug!E15)</f>
        <v/>
      </c>
      <c r="F15" s="5"/>
      <c r="G15" s="115" t="str">
        <f ca="1">IF(B15="","",Aug!G15)</f>
        <v/>
      </c>
      <c r="H15" s="34" t="str">
        <f t="shared" si="7"/>
        <v/>
      </c>
      <c r="I15" s="126"/>
      <c r="J15" s="44">
        <f t="shared" si="1"/>
        <v>0</v>
      </c>
      <c r="K15" s="44" t="str">
        <f ca="1">IF(B15="","",IF(Aug!K15="",Sept!J15,Aug!K15+Sept!J15))</f>
        <v/>
      </c>
      <c r="L15" s="5"/>
      <c r="M15" s="44">
        <f t="shared" si="2"/>
        <v>0</v>
      </c>
      <c r="N15" s="44" t="str">
        <f ca="1">IF(B15="","",IF(Aug!N15="",Sept!M15,Aug!N15+Sept!M15))</f>
        <v/>
      </c>
      <c r="O15" s="5"/>
      <c r="P15" s="44">
        <f t="shared" si="3"/>
        <v>0</v>
      </c>
      <c r="Q15" s="44" t="str">
        <f ca="1">IF(B15="","",IF(Aug!Q15="",Sept!P15,Aug!Q15+Sept!P15))</f>
        <v/>
      </c>
      <c r="R15" s="5"/>
      <c r="S15" s="44">
        <f t="shared" si="4"/>
        <v>0</v>
      </c>
      <c r="T15" s="44" t="str">
        <f ca="1">IF(B15="","",IF(Aug!T15="",Sept!S15,Aug!T15+Sept!S15))</f>
        <v/>
      </c>
      <c r="U15" s="5"/>
      <c r="V15" s="44">
        <f t="shared" si="5"/>
        <v>0</v>
      </c>
      <c r="W15" s="44" t="str">
        <f ca="1">IF(B15="","",IF(Aug!W15="",Sept!V15,Aug!W15+Sept!V15))</f>
        <v/>
      </c>
      <c r="X15" s="5"/>
      <c r="Y15" s="5"/>
      <c r="Z15" s="5"/>
      <c r="AA15" s="5"/>
      <c r="AB15" s="18" t="e">
        <f t="shared" si="6"/>
        <v>#DIV/0!</v>
      </c>
    </row>
    <row r="16" spans="1:36" ht="15.75" customHeight="1">
      <c r="B16" s="121" t="str">
        <f ca="1">IF(Aug!B16="","",Aug!B16)</f>
        <v/>
      </c>
      <c r="C16" s="122" t="str">
        <f ca="1">IF(Aug!C16="","",Aug!C16)</f>
        <v/>
      </c>
      <c r="D16" s="115" t="str">
        <f ca="1">IF(B16="","",Aug!D16)</f>
        <v/>
      </c>
      <c r="E16" s="115" t="str">
        <f ca="1">IF(Aug!B16="","",Aug!E16)</f>
        <v/>
      </c>
      <c r="F16" s="5"/>
      <c r="G16" s="115" t="str">
        <f ca="1">IF(B16="","",Aug!G16)</f>
        <v/>
      </c>
      <c r="H16" s="34" t="str">
        <f t="shared" si="7"/>
        <v/>
      </c>
      <c r="I16" s="126"/>
      <c r="J16" s="44">
        <f t="shared" si="1"/>
        <v>0</v>
      </c>
      <c r="K16" s="44" t="str">
        <f ca="1">IF(B16="","",IF(Aug!K16="",Sept!J16,Aug!K16+Sept!J16))</f>
        <v/>
      </c>
      <c r="L16" s="5"/>
      <c r="M16" s="44">
        <f t="shared" si="2"/>
        <v>0</v>
      </c>
      <c r="N16" s="44" t="str">
        <f ca="1">IF(B16="","",IF(Aug!N16="",Sept!M16,Aug!N16+Sept!M16))</f>
        <v/>
      </c>
      <c r="O16" s="5"/>
      <c r="P16" s="44">
        <f t="shared" si="3"/>
        <v>0</v>
      </c>
      <c r="Q16" s="44" t="str">
        <f ca="1">IF(B16="","",IF(Aug!Q16="",Sept!P16,Aug!Q16+Sept!P16))</f>
        <v/>
      </c>
      <c r="R16" s="5"/>
      <c r="S16" s="44">
        <f t="shared" si="4"/>
        <v>0</v>
      </c>
      <c r="T16" s="44" t="str">
        <f ca="1">IF(B16="","",IF(Aug!T16="",Sept!S16,Aug!T16+Sept!S16))</f>
        <v/>
      </c>
      <c r="U16" s="5"/>
      <c r="V16" s="44">
        <f t="shared" si="5"/>
        <v>0</v>
      </c>
      <c r="W16" s="44" t="str">
        <f ca="1">IF(B16="","",IF(Aug!W16="",Sept!V16,Aug!W16+Sept!V16))</f>
        <v/>
      </c>
      <c r="X16" s="5"/>
      <c r="Y16" s="5"/>
      <c r="Z16" s="5"/>
      <c r="AA16" s="5"/>
      <c r="AB16" s="18" t="e">
        <f t="shared" si="6"/>
        <v>#DIV/0!</v>
      </c>
    </row>
    <row r="17" spans="2:28" ht="15.75" customHeight="1">
      <c r="B17" s="121" t="str">
        <f ca="1">IF(Aug!B17="","",Aug!B17)</f>
        <v/>
      </c>
      <c r="C17" s="122" t="str">
        <f ca="1">IF(Aug!C17="","",Aug!C17)</f>
        <v/>
      </c>
      <c r="D17" s="115" t="str">
        <f ca="1">IF(B17="","",Aug!D17)</f>
        <v/>
      </c>
      <c r="E17" s="115" t="str">
        <f ca="1">IF(Aug!B17="","",Aug!E17)</f>
        <v/>
      </c>
      <c r="F17" s="5"/>
      <c r="G17" s="115" t="str">
        <f ca="1">IF(B17="","",Aug!G17)</f>
        <v/>
      </c>
      <c r="H17" s="34" t="str">
        <f t="shared" si="7"/>
        <v/>
      </c>
      <c r="I17" s="126"/>
      <c r="J17" s="44">
        <f t="shared" si="1"/>
        <v>0</v>
      </c>
      <c r="K17" s="44" t="str">
        <f ca="1">IF(B17="","",IF(Aug!K17="",Sept!J17,Aug!K17+Sept!J17))</f>
        <v/>
      </c>
      <c r="L17" s="5"/>
      <c r="M17" s="44">
        <f t="shared" si="2"/>
        <v>0</v>
      </c>
      <c r="N17" s="44" t="str">
        <f ca="1">IF(B17="","",IF(Aug!N17="",Sept!M17,Aug!N17+Sept!M17))</f>
        <v/>
      </c>
      <c r="O17" s="5"/>
      <c r="P17" s="44">
        <f t="shared" si="3"/>
        <v>0</v>
      </c>
      <c r="Q17" s="44" t="str">
        <f ca="1">IF(B17="","",IF(Aug!Q17="",Sept!P17,Aug!Q17+Sept!P17))</f>
        <v/>
      </c>
      <c r="R17" s="5"/>
      <c r="S17" s="44">
        <f t="shared" si="4"/>
        <v>0</v>
      </c>
      <c r="T17" s="44" t="str">
        <f ca="1">IF(B17="","",IF(Aug!T17="",Sept!S17,Aug!T17+Sept!S17))</f>
        <v/>
      </c>
      <c r="U17" s="5"/>
      <c r="V17" s="44">
        <f t="shared" si="5"/>
        <v>0</v>
      </c>
      <c r="W17" s="44" t="str">
        <f ca="1">IF(B17="","",IF(Aug!W17="",Sept!V17,Aug!W17+Sept!V17))</f>
        <v/>
      </c>
      <c r="X17" s="5"/>
      <c r="Y17" s="5"/>
      <c r="Z17" s="5"/>
      <c r="AA17" s="5"/>
      <c r="AB17" s="18" t="e">
        <f t="shared" si="6"/>
        <v>#DIV/0!</v>
      </c>
    </row>
    <row r="18" spans="2:28" ht="15.75" customHeight="1">
      <c r="B18" s="121" t="str">
        <f ca="1">IF(Aug!B18="","",Aug!B18)</f>
        <v/>
      </c>
      <c r="C18" s="122" t="str">
        <f ca="1">IF(Aug!C18="","",Aug!C18)</f>
        <v/>
      </c>
      <c r="D18" s="115" t="str">
        <f ca="1">IF(B18="","",Aug!D18)</f>
        <v/>
      </c>
      <c r="E18" s="115" t="str">
        <f ca="1">IF(Aug!B18="","",Aug!E18)</f>
        <v/>
      </c>
      <c r="F18" s="5"/>
      <c r="G18" s="115" t="str">
        <f ca="1">IF(B18="","",Aug!G18)</f>
        <v/>
      </c>
      <c r="H18" s="34" t="str">
        <f t="shared" si="7"/>
        <v/>
      </c>
      <c r="I18" s="126"/>
      <c r="J18" s="44">
        <f t="shared" si="1"/>
        <v>0</v>
      </c>
      <c r="K18" s="44" t="str">
        <f ca="1">IF(B18="","",IF(Aug!K18="",Sept!J18,Aug!K18+Sept!J18))</f>
        <v/>
      </c>
      <c r="L18" s="5"/>
      <c r="M18" s="44">
        <f t="shared" si="2"/>
        <v>0</v>
      </c>
      <c r="N18" s="44" t="str">
        <f ca="1">IF(B18="","",IF(Aug!N18="",Sept!M18,Aug!N18+Sept!M18))</f>
        <v/>
      </c>
      <c r="O18" s="5"/>
      <c r="P18" s="44">
        <f t="shared" si="3"/>
        <v>0</v>
      </c>
      <c r="Q18" s="44" t="str">
        <f ca="1">IF(B18="","",IF(Aug!Q18="",Sept!P18,Aug!Q18+Sept!P18))</f>
        <v/>
      </c>
      <c r="R18" s="5"/>
      <c r="S18" s="44">
        <f t="shared" si="4"/>
        <v>0</v>
      </c>
      <c r="T18" s="44" t="str">
        <f ca="1">IF(B18="","",IF(Aug!T18="",Sept!S18,Aug!T18+Sept!S18))</f>
        <v/>
      </c>
      <c r="U18" s="5"/>
      <c r="V18" s="44">
        <f t="shared" si="5"/>
        <v>0</v>
      </c>
      <c r="W18" s="44" t="str">
        <f ca="1">IF(B18="","",IF(Aug!W18="",Sept!V18,Aug!W18+Sept!V18))</f>
        <v/>
      </c>
      <c r="X18" s="5"/>
      <c r="Y18" s="5"/>
      <c r="Z18" s="5"/>
      <c r="AA18" s="5"/>
      <c r="AB18" s="18" t="e">
        <f t="shared" si="6"/>
        <v>#DIV/0!</v>
      </c>
    </row>
    <row r="19" spans="2:28" ht="15.75" customHeight="1">
      <c r="B19" s="121" t="str">
        <f ca="1">IF(Aug!B19="","",Aug!B19)</f>
        <v/>
      </c>
      <c r="C19" s="122" t="str">
        <f ca="1">IF(Aug!C19="","",Aug!C19)</f>
        <v/>
      </c>
      <c r="D19" s="115" t="str">
        <f ca="1">IF(B19="","",Aug!D19)</f>
        <v/>
      </c>
      <c r="E19" s="115" t="str">
        <f ca="1">IF(Aug!B19="","",Aug!E19)</f>
        <v/>
      </c>
      <c r="F19" s="5"/>
      <c r="G19" s="115" t="str">
        <f ca="1">IF(B19="","",Aug!G19)</f>
        <v/>
      </c>
      <c r="H19" s="34" t="str">
        <f t="shared" si="7"/>
        <v/>
      </c>
      <c r="I19" s="126"/>
      <c r="J19" s="44">
        <f t="shared" si="1"/>
        <v>0</v>
      </c>
      <c r="K19" s="44" t="str">
        <f ca="1">IF(B19="","",IF(Aug!K19="",Sept!J19,Aug!K19+Sept!J19))</f>
        <v/>
      </c>
      <c r="L19" s="5"/>
      <c r="M19" s="44">
        <f t="shared" si="2"/>
        <v>0</v>
      </c>
      <c r="N19" s="44" t="str">
        <f ca="1">IF(B19="","",IF(Aug!N19="",Sept!M19,Aug!N19+Sept!M19))</f>
        <v/>
      </c>
      <c r="O19" s="5"/>
      <c r="P19" s="44">
        <f t="shared" si="3"/>
        <v>0</v>
      </c>
      <c r="Q19" s="44" t="str">
        <f ca="1">IF(B19="","",IF(Aug!Q19="",Sept!P19,Aug!Q19+Sept!P19))</f>
        <v/>
      </c>
      <c r="R19" s="5"/>
      <c r="S19" s="44">
        <f t="shared" si="4"/>
        <v>0</v>
      </c>
      <c r="T19" s="44" t="str">
        <f ca="1">IF(B19="","",IF(Aug!T19="",Sept!S19,Aug!T19+Sept!S19))</f>
        <v/>
      </c>
      <c r="U19" s="5"/>
      <c r="V19" s="44">
        <f t="shared" si="5"/>
        <v>0</v>
      </c>
      <c r="W19" s="44" t="str">
        <f ca="1">IF(B19="","",IF(Aug!W19="",Sept!V19,Aug!W19+Sept!V19))</f>
        <v/>
      </c>
      <c r="X19" s="5"/>
      <c r="Y19" s="5"/>
      <c r="Z19" s="5"/>
      <c r="AA19" s="5"/>
      <c r="AB19" s="18" t="e">
        <f t="shared" si="6"/>
        <v>#DIV/0!</v>
      </c>
    </row>
    <row r="20" spans="2:28" ht="15.75" customHeight="1">
      <c r="B20" s="121" t="str">
        <f ca="1">IF(Aug!B20="","",Aug!B20)</f>
        <v/>
      </c>
      <c r="C20" s="122" t="str">
        <f ca="1">IF(Aug!C20="","",Aug!C20)</f>
        <v/>
      </c>
      <c r="D20" s="115" t="str">
        <f ca="1">IF(B20="","",Aug!D20)</f>
        <v/>
      </c>
      <c r="E20" s="115" t="str">
        <f ca="1">IF(Aug!B20="","",Aug!E20)</f>
        <v/>
      </c>
      <c r="F20" s="5"/>
      <c r="G20" s="115" t="str">
        <f ca="1">IF(B20="","",Aug!G20)</f>
        <v/>
      </c>
      <c r="H20" s="34" t="str">
        <f t="shared" si="7"/>
        <v/>
      </c>
      <c r="I20" s="126"/>
      <c r="J20" s="44">
        <f t="shared" si="1"/>
        <v>0</v>
      </c>
      <c r="K20" s="44" t="str">
        <f ca="1">IF(B20="","",IF(Aug!K20="",Sept!J20,Aug!K20+Sept!J20))</f>
        <v/>
      </c>
      <c r="L20" s="5"/>
      <c r="M20" s="44">
        <f t="shared" si="2"/>
        <v>0</v>
      </c>
      <c r="N20" s="44" t="str">
        <f ca="1">IF(B20="","",IF(Aug!N20="",Sept!M20,Aug!N20+Sept!M20))</f>
        <v/>
      </c>
      <c r="O20" s="5"/>
      <c r="P20" s="44">
        <f t="shared" si="3"/>
        <v>0</v>
      </c>
      <c r="Q20" s="44" t="str">
        <f ca="1">IF(B20="","",IF(Aug!Q20="",Sept!P20,Aug!Q20+Sept!P20))</f>
        <v/>
      </c>
      <c r="R20" s="5"/>
      <c r="S20" s="44">
        <f t="shared" si="4"/>
        <v>0</v>
      </c>
      <c r="T20" s="44" t="str">
        <f ca="1">IF(B20="","",IF(Aug!T20="",Sept!S20,Aug!T20+Sept!S20))</f>
        <v/>
      </c>
      <c r="U20" s="5"/>
      <c r="V20" s="44">
        <f t="shared" si="5"/>
        <v>0</v>
      </c>
      <c r="W20" s="44" t="str">
        <f ca="1">IF(B20="","",IF(Aug!W20="",Sept!V20,Aug!W20+Sept!V20))</f>
        <v/>
      </c>
      <c r="X20" s="5"/>
      <c r="Y20" s="5"/>
      <c r="Z20" s="5"/>
      <c r="AA20" s="5"/>
      <c r="AB20" s="18" t="e">
        <f t="shared" si="6"/>
        <v>#DIV/0!</v>
      </c>
    </row>
    <row r="21" spans="2:28" ht="15.75" customHeight="1">
      <c r="B21" s="121" t="str">
        <f ca="1">IF(Aug!B21="","",Aug!B21)</f>
        <v/>
      </c>
      <c r="C21" s="122" t="str">
        <f ca="1">IF(Aug!C21="","",Aug!C21)</f>
        <v/>
      </c>
      <c r="D21" s="115" t="str">
        <f ca="1">IF(B21="","",Aug!D21)</f>
        <v/>
      </c>
      <c r="E21" s="115" t="str">
        <f ca="1">IF(Aug!B21="","",Aug!E21)</f>
        <v/>
      </c>
      <c r="F21" s="5"/>
      <c r="G21" s="115" t="str">
        <f ca="1">IF(B21="","",Aug!G21)</f>
        <v/>
      </c>
      <c r="H21" s="34" t="str">
        <f t="shared" si="7"/>
        <v/>
      </c>
      <c r="I21" s="126"/>
      <c r="J21" s="44">
        <f t="shared" si="1"/>
        <v>0</v>
      </c>
      <c r="K21" s="44" t="str">
        <f ca="1">IF(B21="","",IF(Aug!K21="",Sept!J21,Aug!K21+Sept!J21))</f>
        <v/>
      </c>
      <c r="L21" s="5"/>
      <c r="M21" s="44">
        <f t="shared" si="2"/>
        <v>0</v>
      </c>
      <c r="N21" s="44" t="str">
        <f ca="1">IF(B21="","",IF(Aug!N21="",Sept!M21,Aug!N21+Sept!M21))</f>
        <v/>
      </c>
      <c r="O21" s="5"/>
      <c r="P21" s="44">
        <f t="shared" si="3"/>
        <v>0</v>
      </c>
      <c r="Q21" s="44" t="str">
        <f ca="1">IF(B21="","",IF(Aug!Q21="",Sept!P21,Aug!Q21+Sept!P21))</f>
        <v/>
      </c>
      <c r="R21" s="5"/>
      <c r="S21" s="44">
        <f t="shared" si="4"/>
        <v>0</v>
      </c>
      <c r="T21" s="44" t="str">
        <f ca="1">IF(B21="","",IF(Aug!T21="",Sept!S21,Aug!T21+Sept!S21))</f>
        <v/>
      </c>
      <c r="U21" s="5"/>
      <c r="V21" s="44">
        <f t="shared" si="5"/>
        <v>0</v>
      </c>
      <c r="W21" s="44" t="str">
        <f ca="1">IF(B21="","",IF(Aug!W21="",Sept!V21,Aug!W21+Sept!V21))</f>
        <v/>
      </c>
      <c r="X21" s="5"/>
      <c r="Y21" s="5"/>
      <c r="Z21" s="5"/>
      <c r="AA21" s="5"/>
      <c r="AB21" s="18" t="e">
        <f t="shared" si="6"/>
        <v>#DIV/0!</v>
      </c>
    </row>
    <row r="22" spans="2:28" ht="15.75" customHeight="1">
      <c r="B22" s="121" t="str">
        <f ca="1">IF(Aug!B22="","",Aug!B22)</f>
        <v/>
      </c>
      <c r="C22" s="122" t="str">
        <f ca="1">IF(Aug!C22="","",Aug!C22)</f>
        <v/>
      </c>
      <c r="D22" s="115" t="str">
        <f ca="1">IF(B22="","",Aug!D22)</f>
        <v/>
      </c>
      <c r="E22" s="115" t="str">
        <f ca="1">IF(Aug!B22="","",Aug!E22)</f>
        <v/>
      </c>
      <c r="F22" s="5"/>
      <c r="G22" s="115" t="str">
        <f ca="1">IF(B22="","",Aug!G22)</f>
        <v/>
      </c>
      <c r="H22" s="34" t="str">
        <f t="shared" si="7"/>
        <v/>
      </c>
      <c r="I22" s="126"/>
      <c r="J22" s="44">
        <f t="shared" si="1"/>
        <v>0</v>
      </c>
      <c r="K22" s="44" t="str">
        <f ca="1">IF(B22="","",IF(Aug!K22="",Sept!J22,Aug!K22+Sept!J22))</f>
        <v/>
      </c>
      <c r="L22" s="5"/>
      <c r="M22" s="44">
        <f t="shared" si="2"/>
        <v>0</v>
      </c>
      <c r="N22" s="44" t="str">
        <f ca="1">IF(B22="","",IF(Aug!N22="",Sept!M22,Aug!N22+Sept!M22))</f>
        <v/>
      </c>
      <c r="O22" s="5"/>
      <c r="P22" s="44">
        <f t="shared" si="3"/>
        <v>0</v>
      </c>
      <c r="Q22" s="44" t="str">
        <f ca="1">IF(B22="","",IF(Aug!Q22="",Sept!P22,Aug!Q22+Sept!P22))</f>
        <v/>
      </c>
      <c r="R22" s="5"/>
      <c r="S22" s="44">
        <f t="shared" si="4"/>
        <v>0</v>
      </c>
      <c r="T22" s="44" t="str">
        <f ca="1">IF(B22="","",IF(Aug!T22="",Sept!S22,Aug!T22+Sept!S22))</f>
        <v/>
      </c>
      <c r="U22" s="5"/>
      <c r="V22" s="44">
        <f t="shared" si="5"/>
        <v>0</v>
      </c>
      <c r="W22" s="44" t="str">
        <f ca="1">IF(B22="","",IF(Aug!W22="",Sept!V22,Aug!W22+Sept!V22))</f>
        <v/>
      </c>
      <c r="X22" s="5"/>
      <c r="Y22" s="5"/>
      <c r="Z22" s="5"/>
      <c r="AA22" s="5"/>
      <c r="AB22" s="18" t="e">
        <f t="shared" si="6"/>
        <v>#DIV/0!</v>
      </c>
    </row>
    <row r="23" spans="2:28" ht="15.75" customHeight="1">
      <c r="B23" s="121" t="str">
        <f ca="1">IF(Aug!B23="","",Aug!B23)</f>
        <v/>
      </c>
      <c r="C23" s="122" t="str">
        <f ca="1">IF(Aug!C23="","",Aug!C23)</f>
        <v/>
      </c>
      <c r="D23" s="115" t="str">
        <f ca="1">IF(B23="","",Aug!D23)</f>
        <v/>
      </c>
      <c r="E23" s="115" t="str">
        <f ca="1">IF(Aug!B23="","",Aug!E23)</f>
        <v/>
      </c>
      <c r="F23" s="5"/>
      <c r="G23" s="115" t="str">
        <f ca="1">IF(B23="","",Aug!G23)</f>
        <v/>
      </c>
      <c r="H23" s="34" t="str">
        <f t="shared" si="7"/>
        <v/>
      </c>
      <c r="I23" s="126"/>
      <c r="J23" s="44">
        <f t="shared" si="1"/>
        <v>0</v>
      </c>
      <c r="K23" s="44" t="str">
        <f ca="1">IF(B23="","",IF(Aug!K23="",Sept!J23,Aug!K23+Sept!J23))</f>
        <v/>
      </c>
      <c r="L23" s="5"/>
      <c r="M23" s="44">
        <f t="shared" si="2"/>
        <v>0</v>
      </c>
      <c r="N23" s="44" t="str">
        <f ca="1">IF(B23="","",IF(Aug!N23="",Sept!M23,Aug!N23+Sept!M23))</f>
        <v/>
      </c>
      <c r="O23" s="5"/>
      <c r="P23" s="44">
        <f t="shared" si="3"/>
        <v>0</v>
      </c>
      <c r="Q23" s="44" t="str">
        <f ca="1">IF(B23="","",IF(Aug!Q23="",Sept!P23,Aug!Q23+Sept!P23))</f>
        <v/>
      </c>
      <c r="R23" s="5"/>
      <c r="S23" s="44">
        <f t="shared" si="4"/>
        <v>0</v>
      </c>
      <c r="T23" s="44" t="str">
        <f ca="1">IF(B23="","",IF(Aug!T23="",Sept!S23,Aug!T23+Sept!S23))</f>
        <v/>
      </c>
      <c r="U23" s="5"/>
      <c r="V23" s="44">
        <f t="shared" si="5"/>
        <v>0</v>
      </c>
      <c r="W23" s="44" t="str">
        <f ca="1">IF(B23="","",IF(Aug!W23="",Sept!V23,Aug!W23+Sept!V23))</f>
        <v/>
      </c>
      <c r="X23" s="5"/>
      <c r="Y23" s="5"/>
      <c r="Z23" s="5"/>
      <c r="AA23" s="5"/>
      <c r="AB23" s="18" t="e">
        <f t="shared" si="6"/>
        <v>#DIV/0!</v>
      </c>
    </row>
    <row r="24" spans="2:28" ht="15.75" customHeight="1">
      <c r="B24" s="121" t="str">
        <f ca="1">IF(Aug!B24="","",Aug!B24)</f>
        <v/>
      </c>
      <c r="C24" s="122" t="str">
        <f ca="1">IF(Aug!C24="","",Aug!C24)</f>
        <v/>
      </c>
      <c r="D24" s="115" t="str">
        <f ca="1">IF(B24="","",Aug!D24)</f>
        <v/>
      </c>
      <c r="E24" s="115" t="str">
        <f ca="1">IF(Aug!B24="","",Aug!E24)</f>
        <v/>
      </c>
      <c r="F24" s="5"/>
      <c r="G24" s="115" t="str">
        <f ca="1">IF(B24="","",Aug!G24)</f>
        <v/>
      </c>
      <c r="H24" s="34" t="str">
        <f t="shared" si="7"/>
        <v/>
      </c>
      <c r="I24" s="126"/>
      <c r="J24" s="44">
        <f t="shared" si="1"/>
        <v>0</v>
      </c>
      <c r="K24" s="44" t="str">
        <f ca="1">IF(B24="","",IF(Aug!K24="",Sept!J24,Aug!K24+Sept!J24))</f>
        <v/>
      </c>
      <c r="L24" s="5"/>
      <c r="M24" s="44">
        <f t="shared" si="2"/>
        <v>0</v>
      </c>
      <c r="N24" s="44" t="str">
        <f ca="1">IF(B24="","",IF(Aug!N24="",Sept!M24,Aug!N24+Sept!M24))</f>
        <v/>
      </c>
      <c r="O24" s="5"/>
      <c r="P24" s="44">
        <f t="shared" si="3"/>
        <v>0</v>
      </c>
      <c r="Q24" s="44" t="str">
        <f ca="1">IF(B24="","",IF(Aug!Q24="",Sept!P24,Aug!Q24+Sept!P24))</f>
        <v/>
      </c>
      <c r="R24" s="5"/>
      <c r="S24" s="44">
        <f t="shared" si="4"/>
        <v>0</v>
      </c>
      <c r="T24" s="44" t="str">
        <f ca="1">IF(B24="","",IF(Aug!T24="",Sept!S24,Aug!T24+Sept!S24))</f>
        <v/>
      </c>
      <c r="U24" s="5"/>
      <c r="V24" s="44">
        <f t="shared" si="5"/>
        <v>0</v>
      </c>
      <c r="W24" s="44" t="str">
        <f ca="1">IF(B24="","",IF(Aug!W24="",Sept!V24,Aug!W24+Sept!V24))</f>
        <v/>
      </c>
      <c r="X24" s="5"/>
      <c r="Y24" s="5"/>
      <c r="Z24" s="5"/>
      <c r="AA24" s="5"/>
      <c r="AB24" s="18" t="e">
        <f t="shared" si="6"/>
        <v>#DIV/0!</v>
      </c>
    </row>
    <row r="25" spans="2:28" ht="15.75" customHeight="1">
      <c r="B25" s="121" t="str">
        <f ca="1">IF(Aug!B25="","",Aug!B25)</f>
        <v/>
      </c>
      <c r="C25" s="122" t="str">
        <f ca="1">IF(Aug!C25="","",Aug!C25)</f>
        <v/>
      </c>
      <c r="D25" s="115" t="str">
        <f ca="1">IF(B25="","",Aug!D25)</f>
        <v/>
      </c>
      <c r="E25" s="115" t="str">
        <f ca="1">IF(Aug!B25="","",Aug!E25)</f>
        <v/>
      </c>
      <c r="F25" s="5"/>
      <c r="G25" s="115" t="str">
        <f ca="1">IF(B25="","",Aug!G25)</f>
        <v/>
      </c>
      <c r="H25" s="34" t="str">
        <f t="shared" si="7"/>
        <v/>
      </c>
      <c r="I25" s="126"/>
      <c r="J25" s="44">
        <f t="shared" si="1"/>
        <v>0</v>
      </c>
      <c r="K25" s="44" t="str">
        <f ca="1">IF(B25="","",IF(Aug!K25="",Sept!J25,Aug!K25+Sept!J25))</f>
        <v/>
      </c>
      <c r="L25" s="5"/>
      <c r="M25" s="44">
        <f t="shared" si="2"/>
        <v>0</v>
      </c>
      <c r="N25" s="44" t="str">
        <f ca="1">IF(B25="","",IF(Aug!N25="",Sept!M25,Aug!N25+Sept!M25))</f>
        <v/>
      </c>
      <c r="O25" s="5"/>
      <c r="P25" s="44">
        <f t="shared" si="3"/>
        <v>0</v>
      </c>
      <c r="Q25" s="44" t="str">
        <f ca="1">IF(B25="","",IF(Aug!Q25="",Sept!P25,Aug!Q25+Sept!P25))</f>
        <v/>
      </c>
      <c r="R25" s="5"/>
      <c r="S25" s="44">
        <f t="shared" si="4"/>
        <v>0</v>
      </c>
      <c r="T25" s="44" t="str">
        <f ca="1">IF(B25="","",IF(Aug!T25="",Sept!S25,Aug!T25+Sept!S25))</f>
        <v/>
      </c>
      <c r="U25" s="5"/>
      <c r="V25" s="44">
        <f t="shared" si="5"/>
        <v>0</v>
      </c>
      <c r="W25" s="44" t="str">
        <f ca="1">IF(B25="","",IF(Aug!W25="",Sept!V25,Aug!W25+Sept!V25))</f>
        <v/>
      </c>
      <c r="X25" s="5"/>
      <c r="Y25" s="5"/>
      <c r="Z25" s="5"/>
      <c r="AA25" s="5"/>
      <c r="AB25" s="18" t="e">
        <f t="shared" si="6"/>
        <v>#DIV/0!</v>
      </c>
    </row>
    <row r="26" spans="2:28" ht="15.75" customHeight="1">
      <c r="B26" s="121" t="str">
        <f ca="1">IF(Aug!B26="","",Aug!B26)</f>
        <v/>
      </c>
      <c r="C26" s="122" t="str">
        <f ca="1">IF(Aug!C26="","",Aug!C26)</f>
        <v/>
      </c>
      <c r="D26" s="115" t="str">
        <f ca="1">IF(B26="","",Aug!D26)</f>
        <v/>
      </c>
      <c r="E26" s="115" t="str">
        <f ca="1">IF(Aug!B26="","",Aug!E26)</f>
        <v/>
      </c>
      <c r="F26" s="5"/>
      <c r="G26" s="115" t="str">
        <f ca="1">IF(B26="","",Aug!G26)</f>
        <v/>
      </c>
      <c r="H26" s="34" t="str">
        <f t="shared" si="7"/>
        <v/>
      </c>
      <c r="I26" s="126"/>
      <c r="J26" s="44">
        <f t="shared" si="1"/>
        <v>0</v>
      </c>
      <c r="K26" s="44" t="str">
        <f ca="1">IF(B26="","",IF(Aug!K26="",Sept!J26,Aug!K26+Sept!J26))</f>
        <v/>
      </c>
      <c r="L26" s="5"/>
      <c r="M26" s="44">
        <f t="shared" si="2"/>
        <v>0</v>
      </c>
      <c r="N26" s="44" t="str">
        <f ca="1">IF(B26="","",IF(Aug!N26="",Sept!M26,Aug!N26+Sept!M26))</f>
        <v/>
      </c>
      <c r="O26" s="5"/>
      <c r="P26" s="44">
        <f t="shared" si="3"/>
        <v>0</v>
      </c>
      <c r="Q26" s="44" t="str">
        <f ca="1">IF(B26="","",IF(Aug!Q26="",Sept!P26,Aug!Q26+Sept!P26))</f>
        <v/>
      </c>
      <c r="R26" s="5"/>
      <c r="S26" s="44">
        <f t="shared" si="4"/>
        <v>0</v>
      </c>
      <c r="T26" s="44" t="str">
        <f ca="1">IF(B26="","",IF(Aug!T26="",Sept!S26,Aug!T26+Sept!S26))</f>
        <v/>
      </c>
      <c r="U26" s="5"/>
      <c r="V26" s="44">
        <f t="shared" si="5"/>
        <v>0</v>
      </c>
      <c r="W26" s="44" t="str">
        <f ca="1">IF(B26="","",IF(Aug!W26="",Sept!V26,Aug!W26+Sept!V26))</f>
        <v/>
      </c>
      <c r="X26" s="5"/>
      <c r="Y26" s="5"/>
      <c r="Z26" s="5"/>
      <c r="AA26" s="5"/>
      <c r="AB26" s="18" t="e">
        <f t="shared" si="6"/>
        <v>#DIV/0!</v>
      </c>
    </row>
    <row r="27" spans="2:28" ht="15.75" customHeight="1">
      <c r="B27" s="121" t="str">
        <f ca="1">IF(Aug!B27="","",Aug!B27)</f>
        <v/>
      </c>
      <c r="C27" s="122" t="str">
        <f ca="1">IF(Aug!C27="","",Aug!C27)</f>
        <v/>
      </c>
      <c r="D27" s="115" t="str">
        <f ca="1">IF(B27="","",Aug!D27)</f>
        <v/>
      </c>
      <c r="E27" s="115" t="str">
        <f ca="1">IF(Aug!B27="","",Aug!E27)</f>
        <v/>
      </c>
      <c r="F27" s="5"/>
      <c r="G27" s="115" t="str">
        <f ca="1">IF(B27="","",Aug!G27)</f>
        <v/>
      </c>
      <c r="H27" s="34" t="str">
        <f t="shared" si="7"/>
        <v/>
      </c>
      <c r="I27" s="126"/>
      <c r="J27" s="44">
        <f t="shared" si="1"/>
        <v>0</v>
      </c>
      <c r="K27" s="44" t="str">
        <f ca="1">IF(B27="","",IF(Aug!K27="",Sept!J27,Aug!K27+Sept!J27))</f>
        <v/>
      </c>
      <c r="L27" s="5"/>
      <c r="M27" s="44">
        <f t="shared" si="2"/>
        <v>0</v>
      </c>
      <c r="N27" s="44" t="str">
        <f ca="1">IF(B27="","",IF(Aug!N27="",Sept!M27,Aug!N27+Sept!M27))</f>
        <v/>
      </c>
      <c r="O27" s="5"/>
      <c r="P27" s="44">
        <f t="shared" si="3"/>
        <v>0</v>
      </c>
      <c r="Q27" s="44" t="str">
        <f ca="1">IF(B27="","",IF(Aug!Q27="",Sept!P27,Aug!Q27+Sept!P27))</f>
        <v/>
      </c>
      <c r="R27" s="5"/>
      <c r="S27" s="44">
        <f t="shared" si="4"/>
        <v>0</v>
      </c>
      <c r="T27" s="44" t="str">
        <f ca="1">IF(B27="","",IF(Aug!T27="",Sept!S27,Aug!T27+Sept!S27))</f>
        <v/>
      </c>
      <c r="U27" s="5"/>
      <c r="V27" s="44">
        <f t="shared" si="5"/>
        <v>0</v>
      </c>
      <c r="W27" s="44" t="str">
        <f ca="1">IF(B27="","",IF(Aug!W27="",Sept!V27,Aug!W27+Sept!V27))</f>
        <v/>
      </c>
      <c r="X27" s="5"/>
      <c r="Y27" s="5"/>
      <c r="Z27" s="5"/>
      <c r="AA27" s="5"/>
      <c r="AB27" s="18" t="e">
        <f t="shared" si="6"/>
        <v>#DIV/0!</v>
      </c>
    </row>
    <row r="28" spans="2:28" ht="15.75" customHeight="1">
      <c r="B28" s="121" t="str">
        <f ca="1">IF(Aug!B28="","",Aug!B28)</f>
        <v/>
      </c>
      <c r="C28" s="122" t="str">
        <f ca="1">IF(Aug!C28="","",Aug!C28)</f>
        <v/>
      </c>
      <c r="D28" s="115" t="str">
        <f ca="1">IF(B28="","",Aug!D28)</f>
        <v/>
      </c>
      <c r="E28" s="115" t="str">
        <f ca="1">IF(Aug!B28="","",Aug!E28)</f>
        <v/>
      </c>
      <c r="F28" s="5"/>
      <c r="G28" s="115" t="str">
        <f ca="1">IF(B28="","",Aug!G28)</f>
        <v/>
      </c>
      <c r="H28" s="34" t="str">
        <f t="shared" si="7"/>
        <v/>
      </c>
      <c r="I28" s="126"/>
      <c r="J28" s="44">
        <f t="shared" si="1"/>
        <v>0</v>
      </c>
      <c r="K28" s="44" t="str">
        <f ca="1">IF(B28="","",IF(Aug!K28="",Sept!J28,Aug!K28+Sept!J28))</f>
        <v/>
      </c>
      <c r="L28" s="5"/>
      <c r="M28" s="44">
        <f t="shared" si="2"/>
        <v>0</v>
      </c>
      <c r="N28" s="44" t="str">
        <f ca="1">IF(B28="","",IF(Aug!N28="",Sept!M28,Aug!N28+Sept!M28))</f>
        <v/>
      </c>
      <c r="O28" s="5"/>
      <c r="P28" s="44">
        <f t="shared" si="3"/>
        <v>0</v>
      </c>
      <c r="Q28" s="44" t="str">
        <f ca="1">IF(B28="","",IF(Aug!Q28="",Sept!P28,Aug!Q28+Sept!P28))</f>
        <v/>
      </c>
      <c r="R28" s="5"/>
      <c r="S28" s="44">
        <f t="shared" si="4"/>
        <v>0</v>
      </c>
      <c r="T28" s="44" t="str">
        <f ca="1">IF(B28="","",IF(Aug!T28="",Sept!S28,Aug!T28+Sept!S28))</f>
        <v/>
      </c>
      <c r="U28" s="5"/>
      <c r="V28" s="44">
        <f t="shared" si="5"/>
        <v>0</v>
      </c>
      <c r="W28" s="44" t="str">
        <f ca="1">IF(B28="","",IF(Aug!W28="",Sept!V28,Aug!W28+Sept!V28))</f>
        <v/>
      </c>
      <c r="X28" s="5"/>
      <c r="Y28" s="5"/>
      <c r="Z28" s="5"/>
      <c r="AA28" s="5"/>
      <c r="AB28" s="18" t="e">
        <f t="shared" si="6"/>
        <v>#DIV/0!</v>
      </c>
    </row>
    <row r="29" spans="2:28" ht="15.75" customHeight="1">
      <c r="B29" s="121" t="str">
        <f ca="1">IF(Aug!B29="","",Aug!B29)</f>
        <v/>
      </c>
      <c r="C29" s="122" t="str">
        <f ca="1">IF(Aug!C29="","",Aug!C29)</f>
        <v/>
      </c>
      <c r="D29" s="115" t="str">
        <f ca="1">IF(B29="","",Aug!D29)</f>
        <v/>
      </c>
      <c r="E29" s="115" t="str">
        <f ca="1">IF(Aug!B29="","",Aug!E29)</f>
        <v/>
      </c>
      <c r="F29" s="5"/>
      <c r="G29" s="115" t="str">
        <f ca="1">IF(B29="","",Aug!G29)</f>
        <v/>
      </c>
      <c r="H29" s="34" t="str">
        <f t="shared" ref="H29:H90" si="8">IF((F29&gt;G29),((F29-G29)/G29),"")</f>
        <v/>
      </c>
      <c r="I29" s="126"/>
      <c r="J29" s="44">
        <f t="shared" si="1"/>
        <v>0</v>
      </c>
      <c r="K29" s="44" t="str">
        <f ca="1">IF(B29="","",IF(Aug!K29="",Sept!J29,Aug!K29+Sept!J29))</f>
        <v/>
      </c>
      <c r="L29" s="5"/>
      <c r="M29" s="44">
        <f t="shared" si="2"/>
        <v>0</v>
      </c>
      <c r="N29" s="44" t="str">
        <f ca="1">IF(B29="","",IF(Aug!N29="",Sept!M29,Aug!N29+Sept!M29))</f>
        <v/>
      </c>
      <c r="O29" s="5"/>
      <c r="P29" s="44">
        <f t="shared" si="3"/>
        <v>0</v>
      </c>
      <c r="Q29" s="44" t="str">
        <f ca="1">IF(B29="","",IF(Aug!Q29="",Sept!P29,Aug!Q29+Sept!P29))</f>
        <v/>
      </c>
      <c r="R29" s="5"/>
      <c r="S29" s="44">
        <f t="shared" si="4"/>
        <v>0</v>
      </c>
      <c r="T29" s="44" t="str">
        <f ca="1">IF(B29="","",IF(Aug!T29="",Sept!S29,Aug!T29+Sept!S29))</f>
        <v/>
      </c>
      <c r="U29" s="5"/>
      <c r="V29" s="44">
        <f t="shared" si="5"/>
        <v>0</v>
      </c>
      <c r="W29" s="44" t="str">
        <f ca="1">IF(B29="","",IF(Aug!W29="",Sept!V29,Aug!W29+Sept!V29))</f>
        <v/>
      </c>
      <c r="X29" s="5"/>
      <c r="Y29" s="5"/>
      <c r="Z29" s="5"/>
      <c r="AA29" s="5"/>
      <c r="AB29" s="18" t="e">
        <f t="shared" si="6"/>
        <v>#DIV/0!</v>
      </c>
    </row>
    <row r="30" spans="2:28" ht="15.75" customHeight="1">
      <c r="B30" s="121" t="str">
        <f ca="1">IF(Aug!B30="","",Aug!B30)</f>
        <v/>
      </c>
      <c r="C30" s="122" t="str">
        <f ca="1">IF(Aug!C30="","",Aug!C30)</f>
        <v/>
      </c>
      <c r="D30" s="115" t="str">
        <f ca="1">IF(B30="","",Aug!D30)</f>
        <v/>
      </c>
      <c r="E30" s="115" t="str">
        <f ca="1">IF(Aug!B30="","",Aug!E30)</f>
        <v/>
      </c>
      <c r="F30" s="5"/>
      <c r="G30" s="115" t="str">
        <f ca="1">IF(B30="","",Aug!G30)</f>
        <v/>
      </c>
      <c r="H30" s="34" t="str">
        <f t="shared" si="8"/>
        <v/>
      </c>
      <c r="I30" s="126"/>
      <c r="J30" s="44">
        <f t="shared" si="1"/>
        <v>0</v>
      </c>
      <c r="K30" s="44" t="str">
        <f ca="1">IF(B30="","",IF(Aug!K30="",Sept!J30,Aug!K30+Sept!J30))</f>
        <v/>
      </c>
      <c r="L30" s="5"/>
      <c r="M30" s="44">
        <f t="shared" si="2"/>
        <v>0</v>
      </c>
      <c r="N30" s="44" t="str">
        <f ca="1">IF(B30="","",IF(Aug!N30="",Sept!M30,Aug!N30+Sept!M30))</f>
        <v/>
      </c>
      <c r="O30" s="5"/>
      <c r="P30" s="44">
        <f t="shared" si="3"/>
        <v>0</v>
      </c>
      <c r="Q30" s="44" t="str">
        <f ca="1">IF(B30="","",IF(Aug!Q30="",Sept!P30,Aug!Q30+Sept!P30))</f>
        <v/>
      </c>
      <c r="R30" s="5"/>
      <c r="S30" s="44">
        <f t="shared" si="4"/>
        <v>0</v>
      </c>
      <c r="T30" s="44" t="str">
        <f ca="1">IF(B30="","",IF(Aug!T30="",Sept!S30,Aug!T30+Sept!S30))</f>
        <v/>
      </c>
      <c r="U30" s="5"/>
      <c r="V30" s="44">
        <f t="shared" si="5"/>
        <v>0</v>
      </c>
      <c r="W30" s="44" t="str">
        <f ca="1">IF(B30="","",IF(Aug!W30="",Sept!V30,Aug!W30+Sept!V30))</f>
        <v/>
      </c>
      <c r="X30" s="5"/>
      <c r="Y30" s="5"/>
      <c r="Z30" s="5"/>
      <c r="AA30" s="5"/>
      <c r="AB30" s="18" t="e">
        <f t="shared" si="6"/>
        <v>#DIV/0!</v>
      </c>
    </row>
    <row r="31" spans="2:28" ht="15.75" customHeight="1">
      <c r="B31" s="121" t="str">
        <f ca="1">IF(Aug!B31="","",Aug!B31)</f>
        <v/>
      </c>
      <c r="C31" s="122" t="str">
        <f ca="1">IF(Aug!C31="","",Aug!C31)</f>
        <v/>
      </c>
      <c r="D31" s="115" t="str">
        <f ca="1">IF(B31="","",Aug!D31)</f>
        <v/>
      </c>
      <c r="E31" s="115" t="str">
        <f ca="1">IF(Aug!B31="","",Aug!E31)</f>
        <v/>
      </c>
      <c r="F31" s="5"/>
      <c r="G31" s="115" t="str">
        <f ca="1">IF(B31="","",Aug!G31)</f>
        <v/>
      </c>
      <c r="H31" s="34" t="str">
        <f t="shared" si="8"/>
        <v/>
      </c>
      <c r="I31" s="126"/>
      <c r="J31" s="44">
        <f t="shared" si="1"/>
        <v>0</v>
      </c>
      <c r="K31" s="44" t="str">
        <f ca="1">IF(B31="","",IF(Aug!K31="",Sept!J31,Aug!K31+Sept!J31))</f>
        <v/>
      </c>
      <c r="L31" s="5"/>
      <c r="M31" s="44">
        <f t="shared" si="2"/>
        <v>0</v>
      </c>
      <c r="N31" s="44" t="str">
        <f ca="1">IF(B31="","",IF(Aug!N31="",Sept!M31,Aug!N31+Sept!M31))</f>
        <v/>
      </c>
      <c r="O31" s="5"/>
      <c r="P31" s="44">
        <f t="shared" si="3"/>
        <v>0</v>
      </c>
      <c r="Q31" s="44" t="str">
        <f ca="1">IF(B31="","",IF(Aug!Q31="",Sept!P31,Aug!Q31+Sept!P31))</f>
        <v/>
      </c>
      <c r="R31" s="5"/>
      <c r="S31" s="44">
        <f t="shared" si="4"/>
        <v>0</v>
      </c>
      <c r="T31" s="44" t="str">
        <f ca="1">IF(B31="","",IF(Aug!T31="",Sept!S31,Aug!T31+Sept!S31))</f>
        <v/>
      </c>
      <c r="U31" s="5"/>
      <c r="V31" s="44">
        <f t="shared" si="5"/>
        <v>0</v>
      </c>
      <c r="W31" s="44" t="str">
        <f ca="1">IF(B31="","",IF(Aug!W31="",Sept!V31,Aug!W31+Sept!V31))</f>
        <v/>
      </c>
      <c r="X31" s="5"/>
      <c r="Y31" s="5"/>
      <c r="Z31" s="5"/>
      <c r="AA31" s="5"/>
      <c r="AB31" s="18" t="e">
        <f t="shared" si="6"/>
        <v>#DIV/0!</v>
      </c>
    </row>
    <row r="32" spans="2:28" ht="15.75" customHeight="1">
      <c r="B32" s="121" t="str">
        <f ca="1">IF(Aug!B32="","",Aug!B32)</f>
        <v/>
      </c>
      <c r="C32" s="122" t="str">
        <f ca="1">IF(Aug!C32="","",Aug!C32)</f>
        <v/>
      </c>
      <c r="D32" s="115" t="str">
        <f ca="1">IF(B32="","",Aug!D32)</f>
        <v/>
      </c>
      <c r="E32" s="115" t="str">
        <f ca="1">IF(Aug!B32="","",Aug!E32)</f>
        <v/>
      </c>
      <c r="F32" s="5"/>
      <c r="G32" s="115" t="str">
        <f ca="1">IF(B32="","",Aug!G32)</f>
        <v/>
      </c>
      <c r="H32" s="34" t="str">
        <f t="shared" si="8"/>
        <v/>
      </c>
      <c r="I32" s="126"/>
      <c r="J32" s="44">
        <f t="shared" si="1"/>
        <v>0</v>
      </c>
      <c r="K32" s="44" t="str">
        <f ca="1">IF(B32="","",IF(Aug!K32="",Sept!J32,Aug!K32+Sept!J32))</f>
        <v/>
      </c>
      <c r="L32" s="5"/>
      <c r="M32" s="44">
        <f t="shared" si="2"/>
        <v>0</v>
      </c>
      <c r="N32" s="44" t="str">
        <f ca="1">IF(B32="","",IF(Aug!N32="",Sept!M32,Aug!N32+Sept!M32))</f>
        <v/>
      </c>
      <c r="O32" s="5"/>
      <c r="P32" s="44">
        <f t="shared" si="3"/>
        <v>0</v>
      </c>
      <c r="Q32" s="44" t="str">
        <f ca="1">IF(B32="","",IF(Aug!Q32="",Sept!P32,Aug!Q32+Sept!P32))</f>
        <v/>
      </c>
      <c r="R32" s="5"/>
      <c r="S32" s="44">
        <f t="shared" si="4"/>
        <v>0</v>
      </c>
      <c r="T32" s="44" t="str">
        <f ca="1">IF(B32="","",IF(Aug!T32="",Sept!S32,Aug!T32+Sept!S32))</f>
        <v/>
      </c>
      <c r="U32" s="5"/>
      <c r="V32" s="44">
        <f t="shared" si="5"/>
        <v>0</v>
      </c>
      <c r="W32" s="44" t="str">
        <f ca="1">IF(B32="","",IF(Aug!W32="",Sept!V32,Aug!W32+Sept!V32))</f>
        <v/>
      </c>
      <c r="X32" s="5"/>
      <c r="Y32" s="5"/>
      <c r="Z32" s="5"/>
      <c r="AA32" s="5"/>
      <c r="AB32" s="18" t="e">
        <f t="shared" si="6"/>
        <v>#DIV/0!</v>
      </c>
    </row>
    <row r="33" spans="2:28" ht="15.75" customHeight="1">
      <c r="B33" s="121" t="str">
        <f ca="1">IF(Aug!B33="","",Aug!B33)</f>
        <v/>
      </c>
      <c r="C33" s="122" t="str">
        <f ca="1">IF(Aug!C33="","",Aug!C33)</f>
        <v/>
      </c>
      <c r="D33" s="115" t="str">
        <f ca="1">IF(B33="","",Aug!D33)</f>
        <v/>
      </c>
      <c r="E33" s="115" t="str">
        <f ca="1">IF(Aug!B33="","",Aug!E33)</f>
        <v/>
      </c>
      <c r="F33" s="5"/>
      <c r="G33" s="115" t="str">
        <f ca="1">IF(B33="","",Aug!G33)</f>
        <v/>
      </c>
      <c r="H33" s="34" t="str">
        <f t="shared" si="8"/>
        <v/>
      </c>
      <c r="I33" s="126"/>
      <c r="J33" s="44">
        <f t="shared" si="1"/>
        <v>0</v>
      </c>
      <c r="K33" s="44" t="str">
        <f ca="1">IF(B33="","",IF(Aug!K33="",Sept!J33,Aug!K33+Sept!J33))</f>
        <v/>
      </c>
      <c r="L33" s="5"/>
      <c r="M33" s="44">
        <f t="shared" si="2"/>
        <v>0</v>
      </c>
      <c r="N33" s="44" t="str">
        <f ca="1">IF(B33="","",IF(Aug!N33="",Sept!M33,Aug!N33+Sept!M33))</f>
        <v/>
      </c>
      <c r="O33" s="5"/>
      <c r="P33" s="44">
        <f t="shared" si="3"/>
        <v>0</v>
      </c>
      <c r="Q33" s="44" t="str">
        <f ca="1">IF(B33="","",IF(Aug!Q33="",Sept!P33,Aug!Q33+Sept!P33))</f>
        <v/>
      </c>
      <c r="R33" s="5"/>
      <c r="S33" s="44">
        <f t="shared" si="4"/>
        <v>0</v>
      </c>
      <c r="T33" s="44" t="str">
        <f ca="1">IF(B33="","",IF(Aug!T33="",Sept!S33,Aug!T33+Sept!S33))</f>
        <v/>
      </c>
      <c r="U33" s="5"/>
      <c r="V33" s="44">
        <f t="shared" si="5"/>
        <v>0</v>
      </c>
      <c r="W33" s="44" t="str">
        <f ca="1">IF(B33="","",IF(Aug!W33="",Sept!V33,Aug!W33+Sept!V33))</f>
        <v/>
      </c>
      <c r="X33" s="5"/>
      <c r="Y33" s="5"/>
      <c r="Z33" s="5"/>
      <c r="AA33" s="5"/>
      <c r="AB33" s="18" t="e">
        <f t="shared" si="6"/>
        <v>#DIV/0!</v>
      </c>
    </row>
    <row r="34" spans="2:28" ht="15.75" customHeight="1">
      <c r="B34" s="121" t="str">
        <f ca="1">IF(Aug!B34="","",Aug!B34)</f>
        <v/>
      </c>
      <c r="C34" s="122" t="str">
        <f ca="1">IF(Aug!C34="","",Aug!C34)</f>
        <v/>
      </c>
      <c r="D34" s="115" t="str">
        <f ca="1">IF(B34="","",Aug!D34)</f>
        <v/>
      </c>
      <c r="E34" s="115" t="str">
        <f ca="1">IF(Aug!B34="","",Aug!E34)</f>
        <v/>
      </c>
      <c r="F34" s="5"/>
      <c r="G34" s="115" t="str">
        <f ca="1">IF(B34="","",Aug!G34)</f>
        <v/>
      </c>
      <c r="H34" s="34" t="str">
        <f t="shared" si="8"/>
        <v/>
      </c>
      <c r="I34" s="126"/>
      <c r="J34" s="44">
        <f t="shared" si="1"/>
        <v>0</v>
      </c>
      <c r="K34" s="44" t="str">
        <f ca="1">IF(B34="","",IF(Aug!K34="",Sept!J34,Aug!K34+Sept!J34))</f>
        <v/>
      </c>
      <c r="L34" s="5"/>
      <c r="M34" s="44">
        <f t="shared" si="2"/>
        <v>0</v>
      </c>
      <c r="N34" s="44" t="str">
        <f ca="1">IF(B34="","",IF(Aug!N34="",Sept!M34,Aug!N34+Sept!M34))</f>
        <v/>
      </c>
      <c r="O34" s="5"/>
      <c r="P34" s="44">
        <f t="shared" si="3"/>
        <v>0</v>
      </c>
      <c r="Q34" s="44" t="str">
        <f ca="1">IF(B34="","",IF(Aug!Q34="",Sept!P34,Aug!Q34+Sept!P34))</f>
        <v/>
      </c>
      <c r="R34" s="5"/>
      <c r="S34" s="44">
        <f t="shared" si="4"/>
        <v>0</v>
      </c>
      <c r="T34" s="44" t="str">
        <f ca="1">IF(B34="","",IF(Aug!T34="",Sept!S34,Aug!T34+Sept!S34))</f>
        <v/>
      </c>
      <c r="U34" s="5"/>
      <c r="V34" s="44">
        <f t="shared" si="5"/>
        <v>0</v>
      </c>
      <c r="W34" s="44" t="str">
        <f ca="1">IF(B34="","",IF(Aug!W34="",Sept!V34,Aug!W34+Sept!V34))</f>
        <v/>
      </c>
      <c r="X34" s="5"/>
      <c r="Y34" s="5"/>
      <c r="Z34" s="5"/>
      <c r="AA34" s="5"/>
      <c r="AB34" s="18" t="e">
        <f t="shared" si="6"/>
        <v>#DIV/0!</v>
      </c>
    </row>
    <row r="35" spans="2:28" ht="15.75" customHeight="1">
      <c r="B35" s="121" t="str">
        <f ca="1">IF(Aug!B35="","",Aug!B35)</f>
        <v/>
      </c>
      <c r="C35" s="122" t="str">
        <f ca="1">IF(Aug!C35="","",Aug!C35)</f>
        <v/>
      </c>
      <c r="D35" s="115" t="str">
        <f ca="1">IF(B35="","",Aug!D35)</f>
        <v/>
      </c>
      <c r="E35" s="115" t="str">
        <f ca="1">IF(Aug!B35="","",Aug!E35)</f>
        <v/>
      </c>
      <c r="F35" s="5"/>
      <c r="G35" s="115" t="str">
        <f ca="1">IF(B35="","",Aug!G35)</f>
        <v/>
      </c>
      <c r="H35" s="34" t="str">
        <f t="shared" si="8"/>
        <v/>
      </c>
      <c r="I35" s="126"/>
      <c r="J35" s="44">
        <f t="shared" si="1"/>
        <v>0</v>
      </c>
      <c r="K35" s="44" t="str">
        <f ca="1">IF(B35="","",IF(Aug!K35="",Sept!J35,Aug!K35+Sept!J35))</f>
        <v/>
      </c>
      <c r="L35" s="5"/>
      <c r="M35" s="44">
        <f t="shared" si="2"/>
        <v>0</v>
      </c>
      <c r="N35" s="44" t="str">
        <f ca="1">IF(B35="","",IF(Aug!N35="",Sept!M35,Aug!N35+Sept!M35))</f>
        <v/>
      </c>
      <c r="O35" s="5"/>
      <c r="P35" s="44">
        <f t="shared" si="3"/>
        <v>0</v>
      </c>
      <c r="Q35" s="44" t="str">
        <f ca="1">IF(B35="","",IF(Aug!Q35="",Sept!P35,Aug!Q35+Sept!P35))</f>
        <v/>
      </c>
      <c r="R35" s="5"/>
      <c r="S35" s="44">
        <f t="shared" si="4"/>
        <v>0</v>
      </c>
      <c r="T35" s="44" t="str">
        <f ca="1">IF(B35="","",IF(Aug!T35="",Sept!S35,Aug!T35+Sept!S35))</f>
        <v/>
      </c>
      <c r="U35" s="5"/>
      <c r="V35" s="44">
        <f t="shared" si="5"/>
        <v>0</v>
      </c>
      <c r="W35" s="44" t="str">
        <f ca="1">IF(B35="","",IF(Aug!W35="",Sept!V35,Aug!W35+Sept!V35))</f>
        <v/>
      </c>
      <c r="X35" s="5"/>
      <c r="Y35" s="5"/>
      <c r="Z35" s="5"/>
      <c r="AA35" s="5"/>
      <c r="AB35" s="18" t="e">
        <f t="shared" si="6"/>
        <v>#DIV/0!</v>
      </c>
    </row>
    <row r="36" spans="2:28" ht="15.75" customHeight="1">
      <c r="B36" s="121" t="str">
        <f ca="1">IF(Aug!B36="","",Aug!B36)</f>
        <v/>
      </c>
      <c r="C36" s="122" t="str">
        <f ca="1">IF(Aug!C36="","",Aug!C36)</f>
        <v/>
      </c>
      <c r="D36" s="115" t="str">
        <f ca="1">IF(B36="","",Aug!D36)</f>
        <v/>
      </c>
      <c r="E36" s="115" t="str">
        <f ca="1">IF(Aug!B36="","",Aug!E36)</f>
        <v/>
      </c>
      <c r="F36" s="5"/>
      <c r="G36" s="115" t="str">
        <f ca="1">IF(B36="","",Aug!G36)</f>
        <v/>
      </c>
      <c r="H36" s="34" t="str">
        <f t="shared" si="8"/>
        <v/>
      </c>
      <c r="I36" s="126"/>
      <c r="J36" s="44">
        <f t="shared" si="1"/>
        <v>0</v>
      </c>
      <c r="K36" s="44" t="str">
        <f ca="1">IF(B36="","",IF(Aug!K36="",Sept!J36,Aug!K36+Sept!J36))</f>
        <v/>
      </c>
      <c r="L36" s="5"/>
      <c r="M36" s="44">
        <f t="shared" si="2"/>
        <v>0</v>
      </c>
      <c r="N36" s="44" t="str">
        <f ca="1">IF(B36="","",IF(Aug!N36="",Sept!M36,Aug!N36+Sept!M36))</f>
        <v/>
      </c>
      <c r="O36" s="5"/>
      <c r="P36" s="44">
        <f t="shared" si="3"/>
        <v>0</v>
      </c>
      <c r="Q36" s="44" t="str">
        <f ca="1">IF(B36="","",IF(Aug!Q36="",Sept!P36,Aug!Q36+Sept!P36))</f>
        <v/>
      </c>
      <c r="R36" s="5"/>
      <c r="S36" s="44">
        <f t="shared" si="4"/>
        <v>0</v>
      </c>
      <c r="T36" s="44" t="str">
        <f ca="1">IF(B36="","",IF(Aug!T36="",Sept!S36,Aug!T36+Sept!S36))</f>
        <v/>
      </c>
      <c r="U36" s="5"/>
      <c r="V36" s="44">
        <f t="shared" si="5"/>
        <v>0</v>
      </c>
      <c r="W36" s="44" t="str">
        <f ca="1">IF(B36="","",IF(Aug!W36="",Sept!V36,Aug!W36+Sept!V36))</f>
        <v/>
      </c>
      <c r="X36" s="5"/>
      <c r="Y36" s="5"/>
      <c r="Z36" s="5"/>
      <c r="AA36" s="5"/>
      <c r="AB36" s="18" t="e">
        <f t="shared" si="6"/>
        <v>#DIV/0!</v>
      </c>
    </row>
    <row r="37" spans="2:28" ht="15.75" customHeight="1">
      <c r="B37" s="121" t="str">
        <f ca="1">IF(Aug!B37="","",Aug!B37)</f>
        <v/>
      </c>
      <c r="C37" s="122" t="str">
        <f ca="1">IF(Aug!C37="","",Aug!C37)</f>
        <v/>
      </c>
      <c r="D37" s="115" t="str">
        <f ca="1">IF(B37="","",Aug!D37)</f>
        <v/>
      </c>
      <c r="E37" s="115" t="str">
        <f ca="1">IF(Aug!B37="","",Aug!E37)</f>
        <v/>
      </c>
      <c r="F37" s="5"/>
      <c r="G37" s="115" t="str">
        <f ca="1">IF(B37="","",Aug!G37)</f>
        <v/>
      </c>
      <c r="H37" s="34" t="str">
        <f t="shared" si="8"/>
        <v/>
      </c>
      <c r="I37" s="126"/>
      <c r="J37" s="44">
        <f t="shared" si="1"/>
        <v>0</v>
      </c>
      <c r="K37" s="44" t="str">
        <f ca="1">IF(B37="","",IF(Aug!K37="",Sept!J37,Aug!K37+Sept!J37))</f>
        <v/>
      </c>
      <c r="L37" s="5"/>
      <c r="M37" s="44">
        <f t="shared" si="2"/>
        <v>0</v>
      </c>
      <c r="N37" s="44" t="str">
        <f ca="1">IF(B37="","",IF(Aug!N37="",Sept!M37,Aug!N37+Sept!M37))</f>
        <v/>
      </c>
      <c r="O37" s="5"/>
      <c r="P37" s="44">
        <f t="shared" si="3"/>
        <v>0</v>
      </c>
      <c r="Q37" s="44" t="str">
        <f ca="1">IF(B37="","",IF(Aug!Q37="",Sept!P37,Aug!Q37+Sept!P37))</f>
        <v/>
      </c>
      <c r="R37" s="5"/>
      <c r="S37" s="44">
        <f t="shared" si="4"/>
        <v>0</v>
      </c>
      <c r="T37" s="44" t="str">
        <f ca="1">IF(B37="","",IF(Aug!T37="",Sept!S37,Aug!T37+Sept!S37))</f>
        <v/>
      </c>
      <c r="U37" s="5"/>
      <c r="V37" s="44">
        <f t="shared" si="5"/>
        <v>0</v>
      </c>
      <c r="W37" s="44" t="str">
        <f ca="1">IF(B37="","",IF(Aug!W37="",Sept!V37,Aug!W37+Sept!V37))</f>
        <v/>
      </c>
      <c r="X37" s="5"/>
      <c r="Y37" s="5"/>
      <c r="Z37" s="5"/>
      <c r="AA37" s="5"/>
      <c r="AB37" s="18" t="e">
        <f t="shared" si="6"/>
        <v>#DIV/0!</v>
      </c>
    </row>
    <row r="38" spans="2:28" ht="15.75" customHeight="1">
      <c r="B38" s="121" t="str">
        <f ca="1">IF(Aug!B38="","",Aug!B38)</f>
        <v/>
      </c>
      <c r="C38" s="122" t="str">
        <f ca="1">IF(Aug!C38="","",Aug!C38)</f>
        <v/>
      </c>
      <c r="D38" s="115" t="str">
        <f ca="1">IF(B38="","",Aug!D38)</f>
        <v/>
      </c>
      <c r="E38" s="115" t="str">
        <f ca="1">IF(Aug!B38="","",Aug!E38)</f>
        <v/>
      </c>
      <c r="F38" s="5"/>
      <c r="G38" s="115" t="str">
        <f ca="1">IF(B38="","",Aug!G38)</f>
        <v/>
      </c>
      <c r="H38" s="34" t="str">
        <f t="shared" si="8"/>
        <v/>
      </c>
      <c r="I38" s="126"/>
      <c r="J38" s="44">
        <f t="shared" si="1"/>
        <v>0</v>
      </c>
      <c r="K38" s="44" t="str">
        <f ca="1">IF(B38="","",IF(Aug!K38="",Sept!J38,Aug!K38+Sept!J38))</f>
        <v/>
      </c>
      <c r="L38" s="5"/>
      <c r="M38" s="44">
        <f t="shared" si="2"/>
        <v>0</v>
      </c>
      <c r="N38" s="44" t="str">
        <f ca="1">IF(B38="","",IF(Aug!N38="",Sept!M38,Aug!N38+Sept!M38))</f>
        <v/>
      </c>
      <c r="O38" s="5"/>
      <c r="P38" s="44">
        <f t="shared" si="3"/>
        <v>0</v>
      </c>
      <c r="Q38" s="44" t="str">
        <f ca="1">IF(B38="","",IF(Aug!Q38="",Sept!P38,Aug!Q38+Sept!P38))</f>
        <v/>
      </c>
      <c r="R38" s="5"/>
      <c r="S38" s="44">
        <f t="shared" si="4"/>
        <v>0</v>
      </c>
      <c r="T38" s="44" t="str">
        <f ca="1">IF(B38="","",IF(Aug!T38="",Sept!S38,Aug!T38+Sept!S38))</f>
        <v/>
      </c>
      <c r="U38" s="5"/>
      <c r="V38" s="44">
        <f t="shared" si="5"/>
        <v>0</v>
      </c>
      <c r="W38" s="44" t="str">
        <f ca="1">IF(B38="","",IF(Aug!W38="",Sept!V38,Aug!W38+Sept!V38))</f>
        <v/>
      </c>
      <c r="X38" s="5"/>
      <c r="Y38" s="5"/>
      <c r="Z38" s="5"/>
      <c r="AA38" s="5"/>
      <c r="AB38" s="18" t="e">
        <f t="shared" si="6"/>
        <v>#DIV/0!</v>
      </c>
    </row>
    <row r="39" spans="2:28" ht="15.75" customHeight="1">
      <c r="B39" s="121" t="str">
        <f ca="1">IF(Aug!B39="","",Aug!B39)</f>
        <v/>
      </c>
      <c r="C39" s="122" t="str">
        <f ca="1">IF(Aug!C39="","",Aug!C39)</f>
        <v/>
      </c>
      <c r="D39" s="115" t="str">
        <f ca="1">IF(B39="","",Aug!D39)</f>
        <v/>
      </c>
      <c r="E39" s="115" t="str">
        <f ca="1">IF(Aug!B39="","",Aug!E39)</f>
        <v/>
      </c>
      <c r="F39" s="5"/>
      <c r="G39" s="115" t="str">
        <f ca="1">IF(B39="","",Aug!G39)</f>
        <v/>
      </c>
      <c r="H39" s="34" t="str">
        <f t="shared" si="8"/>
        <v/>
      </c>
      <c r="I39" s="126"/>
      <c r="J39" s="44">
        <f t="shared" si="1"/>
        <v>0</v>
      </c>
      <c r="K39" s="44" t="str">
        <f ca="1">IF(B39="","",IF(Aug!K39="",Sept!J39,Aug!K39+Sept!J39))</f>
        <v/>
      </c>
      <c r="L39" s="5"/>
      <c r="M39" s="44">
        <f t="shared" si="2"/>
        <v>0</v>
      </c>
      <c r="N39" s="44" t="str">
        <f ca="1">IF(B39="","",IF(Aug!N39="",Sept!M39,Aug!N39+Sept!M39))</f>
        <v/>
      </c>
      <c r="O39" s="5"/>
      <c r="P39" s="44">
        <f t="shared" si="3"/>
        <v>0</v>
      </c>
      <c r="Q39" s="44" t="str">
        <f ca="1">IF(B39="","",IF(Aug!Q39="",Sept!P39,Aug!Q39+Sept!P39))</f>
        <v/>
      </c>
      <c r="R39" s="5"/>
      <c r="S39" s="44">
        <f t="shared" si="4"/>
        <v>0</v>
      </c>
      <c r="T39" s="44" t="str">
        <f ca="1">IF(B39="","",IF(Aug!T39="",Sept!S39,Aug!T39+Sept!S39))</f>
        <v/>
      </c>
      <c r="U39" s="5"/>
      <c r="V39" s="44">
        <f t="shared" si="5"/>
        <v>0</v>
      </c>
      <c r="W39" s="44" t="str">
        <f ca="1">IF(B39="","",IF(Aug!W39="",Sept!V39,Aug!W39+Sept!V39))</f>
        <v/>
      </c>
      <c r="X39" s="5"/>
      <c r="Y39" s="5"/>
      <c r="Z39" s="5"/>
      <c r="AA39" s="5"/>
      <c r="AB39" s="18" t="e">
        <f t="shared" si="6"/>
        <v>#DIV/0!</v>
      </c>
    </row>
    <row r="40" spans="2:28" ht="15.75" customHeight="1">
      <c r="B40" s="121" t="str">
        <f ca="1">IF(Aug!B40="","",Aug!B40)</f>
        <v/>
      </c>
      <c r="C40" s="122" t="str">
        <f ca="1">IF(Aug!C40="","",Aug!C40)</f>
        <v/>
      </c>
      <c r="D40" s="115" t="str">
        <f ca="1">IF(B40="","",Aug!D40)</f>
        <v/>
      </c>
      <c r="E40" s="115" t="str">
        <f ca="1">IF(Aug!B40="","",Aug!E40)</f>
        <v/>
      </c>
      <c r="F40" s="5"/>
      <c r="G40" s="115" t="str">
        <f ca="1">IF(B40="","",Aug!G40)</f>
        <v/>
      </c>
      <c r="H40" s="34" t="str">
        <f t="shared" si="8"/>
        <v/>
      </c>
      <c r="I40" s="126"/>
      <c r="J40" s="44">
        <f t="shared" si="1"/>
        <v>0</v>
      </c>
      <c r="K40" s="44" t="str">
        <f ca="1">IF(B40="","",IF(Aug!K40="",Sept!J40,Aug!K40+Sept!J40))</f>
        <v/>
      </c>
      <c r="L40" s="5"/>
      <c r="M40" s="44">
        <f t="shared" si="2"/>
        <v>0</v>
      </c>
      <c r="N40" s="44" t="str">
        <f ca="1">IF(B40="","",IF(Aug!N40="",Sept!M40,Aug!N40+Sept!M40))</f>
        <v/>
      </c>
      <c r="O40" s="5"/>
      <c r="P40" s="44">
        <f t="shared" si="3"/>
        <v>0</v>
      </c>
      <c r="Q40" s="44" t="str">
        <f ca="1">IF(B40="","",IF(Aug!Q40="",Sept!P40,Aug!Q40+Sept!P40))</f>
        <v/>
      </c>
      <c r="R40" s="5"/>
      <c r="S40" s="44">
        <f t="shared" si="4"/>
        <v>0</v>
      </c>
      <c r="T40" s="44" t="str">
        <f ca="1">IF(B40="","",IF(Aug!T40="",Sept!S40,Aug!T40+Sept!S40))</f>
        <v/>
      </c>
      <c r="U40" s="5"/>
      <c r="V40" s="44">
        <f t="shared" si="5"/>
        <v>0</v>
      </c>
      <c r="W40" s="44" t="str">
        <f ca="1">IF(B40="","",IF(Aug!W40="",Sept!V40,Aug!W40+Sept!V40))</f>
        <v/>
      </c>
      <c r="X40" s="5"/>
      <c r="Y40" s="5"/>
      <c r="Z40" s="5"/>
      <c r="AA40" s="5"/>
      <c r="AB40" s="18" t="e">
        <f t="shared" si="6"/>
        <v>#DIV/0!</v>
      </c>
    </row>
    <row r="41" spans="2:28" ht="15.75" customHeight="1">
      <c r="B41" s="121" t="str">
        <f ca="1">IF(Aug!B41="","",Aug!B41)</f>
        <v/>
      </c>
      <c r="C41" s="122" t="str">
        <f ca="1">IF(Aug!C41="","",Aug!C41)</f>
        <v/>
      </c>
      <c r="D41" s="115" t="str">
        <f ca="1">IF(B41="","",Aug!D41)</f>
        <v/>
      </c>
      <c r="E41" s="115" t="str">
        <f ca="1">IF(Aug!B41="","",Aug!E41)</f>
        <v/>
      </c>
      <c r="F41" s="5"/>
      <c r="G41" s="115" t="str">
        <f ca="1">IF(B41="","",Aug!G41)</f>
        <v/>
      </c>
      <c r="H41" s="34" t="str">
        <f t="shared" si="8"/>
        <v/>
      </c>
      <c r="I41" s="126"/>
      <c r="J41" s="44">
        <f t="shared" si="1"/>
        <v>0</v>
      </c>
      <c r="K41" s="44" t="str">
        <f ca="1">IF(B41="","",IF(Aug!K41="",Sept!J41,Aug!K41+Sept!J41))</f>
        <v/>
      </c>
      <c r="L41" s="5"/>
      <c r="M41" s="44">
        <f t="shared" si="2"/>
        <v>0</v>
      </c>
      <c r="N41" s="44" t="str">
        <f ca="1">IF(B41="","",IF(Aug!N41="",Sept!M41,Aug!N41+Sept!M41))</f>
        <v/>
      </c>
      <c r="O41" s="5"/>
      <c r="P41" s="44">
        <f t="shared" si="3"/>
        <v>0</v>
      </c>
      <c r="Q41" s="44" t="str">
        <f ca="1">IF(B41="","",IF(Aug!Q41="",Sept!P41,Aug!Q41+Sept!P41))</f>
        <v/>
      </c>
      <c r="R41" s="5"/>
      <c r="S41" s="44">
        <f t="shared" si="4"/>
        <v>0</v>
      </c>
      <c r="T41" s="44" t="str">
        <f ca="1">IF(B41="","",IF(Aug!T41="",Sept!S41,Aug!T41+Sept!S41))</f>
        <v/>
      </c>
      <c r="U41" s="5"/>
      <c r="V41" s="44">
        <f t="shared" si="5"/>
        <v>0</v>
      </c>
      <c r="W41" s="44" t="str">
        <f ca="1">IF(B41="","",IF(Aug!W41="",Sept!V41,Aug!W41+Sept!V41))</f>
        <v/>
      </c>
      <c r="X41" s="5"/>
      <c r="Y41" s="5"/>
      <c r="Z41" s="5"/>
      <c r="AA41" s="5"/>
      <c r="AB41" s="18" t="e">
        <f t="shared" si="6"/>
        <v>#DIV/0!</v>
      </c>
    </row>
    <row r="42" spans="2:28" ht="15.75" customHeight="1">
      <c r="B42" s="121" t="str">
        <f ca="1">IF(Aug!B42="","",Aug!B42)</f>
        <v/>
      </c>
      <c r="C42" s="122" t="str">
        <f ca="1">IF(Aug!C42="","",Aug!C42)</f>
        <v/>
      </c>
      <c r="D42" s="115" t="str">
        <f ca="1">IF(B42="","",Aug!D42)</f>
        <v/>
      </c>
      <c r="E42" s="115" t="str">
        <f ca="1">IF(Aug!B42="","",Aug!E42)</f>
        <v/>
      </c>
      <c r="F42" s="5"/>
      <c r="G42" s="115" t="str">
        <f ca="1">IF(B42="","",Aug!G42)</f>
        <v/>
      </c>
      <c r="H42" s="34" t="str">
        <f t="shared" si="8"/>
        <v/>
      </c>
      <c r="I42" s="126"/>
      <c r="J42" s="44">
        <f t="shared" si="1"/>
        <v>0</v>
      </c>
      <c r="K42" s="44" t="str">
        <f ca="1">IF(B42="","",IF(Aug!K42="",Sept!J42,Aug!K42+Sept!J42))</f>
        <v/>
      </c>
      <c r="L42" s="5"/>
      <c r="M42" s="44">
        <f t="shared" si="2"/>
        <v>0</v>
      </c>
      <c r="N42" s="44" t="str">
        <f ca="1">IF(B42="","",IF(Aug!N42="",Sept!M42,Aug!N42+Sept!M42))</f>
        <v/>
      </c>
      <c r="O42" s="5"/>
      <c r="P42" s="44">
        <f t="shared" si="3"/>
        <v>0</v>
      </c>
      <c r="Q42" s="44" t="str">
        <f ca="1">IF(B42="","",IF(Aug!Q42="",Sept!P42,Aug!Q42+Sept!P42))</f>
        <v/>
      </c>
      <c r="R42" s="5"/>
      <c r="S42" s="44">
        <f t="shared" si="4"/>
        <v>0</v>
      </c>
      <c r="T42" s="44" t="str">
        <f ca="1">IF(B42="","",IF(Aug!T42="",Sept!S42,Aug!T42+Sept!S42))</f>
        <v/>
      </c>
      <c r="U42" s="5"/>
      <c r="V42" s="44">
        <f t="shared" si="5"/>
        <v>0</v>
      </c>
      <c r="W42" s="44" t="str">
        <f ca="1">IF(B42="","",IF(Aug!W42="",Sept!V42,Aug!W42+Sept!V42))</f>
        <v/>
      </c>
      <c r="X42" s="5"/>
      <c r="Y42" s="5"/>
      <c r="Z42" s="5"/>
      <c r="AA42" s="5"/>
      <c r="AB42" s="18" t="e">
        <f t="shared" si="6"/>
        <v>#DIV/0!</v>
      </c>
    </row>
    <row r="43" spans="2:28" ht="15.75" customHeight="1">
      <c r="B43" s="121" t="str">
        <f ca="1">IF(Aug!B43="","",Aug!B43)</f>
        <v/>
      </c>
      <c r="C43" s="122" t="str">
        <f ca="1">IF(Aug!C43="","",Aug!C43)</f>
        <v/>
      </c>
      <c r="D43" s="115" t="str">
        <f ca="1">IF(B43="","",Aug!D43)</f>
        <v/>
      </c>
      <c r="E43" s="115" t="str">
        <f ca="1">IF(Aug!B43="","",Aug!E43)</f>
        <v/>
      </c>
      <c r="F43" s="5"/>
      <c r="G43" s="115" t="str">
        <f ca="1">IF(B43="","",Aug!G43)</f>
        <v/>
      </c>
      <c r="H43" s="34" t="str">
        <f t="shared" si="8"/>
        <v/>
      </c>
      <c r="I43" s="126"/>
      <c r="J43" s="44">
        <f t="shared" si="1"/>
        <v>0</v>
      </c>
      <c r="K43" s="44" t="str">
        <f ca="1">IF(B43="","",IF(Aug!K43="",Sept!J43,Aug!K43+Sept!J43))</f>
        <v/>
      </c>
      <c r="L43" s="5"/>
      <c r="M43" s="44">
        <f t="shared" si="2"/>
        <v>0</v>
      </c>
      <c r="N43" s="44" t="str">
        <f ca="1">IF(B43="","",IF(Aug!N43="",Sept!M43,Aug!N43+Sept!M43))</f>
        <v/>
      </c>
      <c r="O43" s="5"/>
      <c r="P43" s="44">
        <f t="shared" si="3"/>
        <v>0</v>
      </c>
      <c r="Q43" s="44" t="str">
        <f ca="1">IF(B43="","",IF(Aug!Q43="",Sept!P43,Aug!Q43+Sept!P43))</f>
        <v/>
      </c>
      <c r="R43" s="5"/>
      <c r="S43" s="44">
        <f t="shared" si="4"/>
        <v>0</v>
      </c>
      <c r="T43" s="44" t="str">
        <f ca="1">IF(B43="","",IF(Aug!T43="",Sept!S43,Aug!T43+Sept!S43))</f>
        <v/>
      </c>
      <c r="U43" s="5"/>
      <c r="V43" s="44">
        <f t="shared" si="5"/>
        <v>0</v>
      </c>
      <c r="W43" s="44" t="str">
        <f ca="1">IF(B43="","",IF(Aug!W43="",Sept!V43,Aug!W43+Sept!V43))</f>
        <v/>
      </c>
      <c r="X43" s="5"/>
      <c r="Y43" s="5"/>
      <c r="Z43" s="5"/>
      <c r="AA43" s="5"/>
      <c r="AB43" s="18" t="e">
        <f t="shared" si="6"/>
        <v>#DIV/0!</v>
      </c>
    </row>
    <row r="44" spans="2:28" ht="15.75" customHeight="1">
      <c r="B44" s="121" t="str">
        <f ca="1">IF(Aug!B44="","",Aug!B44)</f>
        <v/>
      </c>
      <c r="C44" s="122" t="str">
        <f ca="1">IF(Aug!C44="","",Aug!C44)</f>
        <v/>
      </c>
      <c r="D44" s="115" t="str">
        <f ca="1">IF(B44="","",Aug!D44)</f>
        <v/>
      </c>
      <c r="E44" s="115" t="str">
        <f ca="1">IF(Aug!B44="","",Aug!E44)</f>
        <v/>
      </c>
      <c r="F44" s="5"/>
      <c r="G44" s="115" t="str">
        <f ca="1">IF(B44="","",Aug!G44)</f>
        <v/>
      </c>
      <c r="H44" s="34" t="str">
        <f t="shared" si="8"/>
        <v/>
      </c>
      <c r="I44" s="126"/>
      <c r="J44" s="44">
        <f t="shared" si="1"/>
        <v>0</v>
      </c>
      <c r="K44" s="44" t="str">
        <f ca="1">IF(B44="","",IF(Aug!K44="",Sept!J44,Aug!K44+Sept!J44))</f>
        <v/>
      </c>
      <c r="L44" s="5"/>
      <c r="M44" s="44">
        <f t="shared" si="2"/>
        <v>0</v>
      </c>
      <c r="N44" s="44" t="str">
        <f ca="1">IF(B44="","",IF(Aug!N44="",Sept!M44,Aug!N44+Sept!M44))</f>
        <v/>
      </c>
      <c r="O44" s="5"/>
      <c r="P44" s="44">
        <f t="shared" si="3"/>
        <v>0</v>
      </c>
      <c r="Q44" s="44" t="str">
        <f ca="1">IF(B44="","",IF(Aug!Q44="",Sept!P44,Aug!Q44+Sept!P44))</f>
        <v/>
      </c>
      <c r="R44" s="5"/>
      <c r="S44" s="44">
        <f t="shared" si="4"/>
        <v>0</v>
      </c>
      <c r="T44" s="44" t="str">
        <f ca="1">IF(B44="","",IF(Aug!T44="",Sept!S44,Aug!T44+Sept!S44))</f>
        <v/>
      </c>
      <c r="U44" s="5"/>
      <c r="V44" s="44">
        <f t="shared" si="5"/>
        <v>0</v>
      </c>
      <c r="W44" s="44" t="str">
        <f ca="1">IF(B44="","",IF(Aug!W44="",Sept!V44,Aug!W44+Sept!V44))</f>
        <v/>
      </c>
      <c r="X44" s="5"/>
      <c r="Y44" s="5"/>
      <c r="Z44" s="5"/>
      <c r="AA44" s="5"/>
      <c r="AB44" s="18" t="e">
        <f t="shared" si="6"/>
        <v>#DIV/0!</v>
      </c>
    </row>
    <row r="45" spans="2:28" ht="15.75" customHeight="1">
      <c r="B45" s="121" t="str">
        <f ca="1">IF(Aug!B45="","",Aug!B45)</f>
        <v/>
      </c>
      <c r="C45" s="122" t="str">
        <f ca="1">IF(Aug!C45="","",Aug!C45)</f>
        <v/>
      </c>
      <c r="D45" s="115" t="str">
        <f ca="1">IF(B45="","",Aug!D45)</f>
        <v/>
      </c>
      <c r="E45" s="115" t="str">
        <f ca="1">IF(Aug!B45="","",Aug!E45)</f>
        <v/>
      </c>
      <c r="F45" s="5"/>
      <c r="G45" s="115" t="str">
        <f ca="1">IF(B45="","",Aug!G45)</f>
        <v/>
      </c>
      <c r="H45" s="34" t="str">
        <f t="shared" si="8"/>
        <v/>
      </c>
      <c r="I45" s="126"/>
      <c r="J45" s="44">
        <f t="shared" si="1"/>
        <v>0</v>
      </c>
      <c r="K45" s="44" t="str">
        <f ca="1">IF(B45="","",IF(Aug!K45="",Sept!J45,Aug!K45+Sept!J45))</f>
        <v/>
      </c>
      <c r="L45" s="5"/>
      <c r="M45" s="44">
        <f t="shared" si="2"/>
        <v>0</v>
      </c>
      <c r="N45" s="44" t="str">
        <f ca="1">IF(B45="","",IF(Aug!N45="",Sept!M45,Aug!N45+Sept!M45))</f>
        <v/>
      </c>
      <c r="O45" s="5"/>
      <c r="P45" s="44">
        <f t="shared" si="3"/>
        <v>0</v>
      </c>
      <c r="Q45" s="44" t="str">
        <f ca="1">IF(B45="","",IF(Aug!Q45="",Sept!P45,Aug!Q45+Sept!P45))</f>
        <v/>
      </c>
      <c r="R45" s="5"/>
      <c r="S45" s="44">
        <f t="shared" si="4"/>
        <v>0</v>
      </c>
      <c r="T45" s="44" t="str">
        <f ca="1">IF(B45="","",IF(Aug!T45="",Sept!S45,Aug!T45+Sept!S45))</f>
        <v/>
      </c>
      <c r="U45" s="5"/>
      <c r="V45" s="44">
        <f t="shared" si="5"/>
        <v>0</v>
      </c>
      <c r="W45" s="44" t="str">
        <f ca="1">IF(B45="","",IF(Aug!W45="",Sept!V45,Aug!W45+Sept!V45))</f>
        <v/>
      </c>
      <c r="X45" s="5"/>
      <c r="Y45" s="5"/>
      <c r="Z45" s="5"/>
      <c r="AA45" s="5"/>
      <c r="AB45" s="18" t="e">
        <f t="shared" si="6"/>
        <v>#DIV/0!</v>
      </c>
    </row>
    <row r="46" spans="2:28" ht="15.75" customHeight="1">
      <c r="B46" s="121" t="str">
        <f ca="1">IF(Aug!B46="","",Aug!B46)</f>
        <v/>
      </c>
      <c r="C46" s="122" t="str">
        <f ca="1">IF(Aug!C46="","",Aug!C46)</f>
        <v/>
      </c>
      <c r="D46" s="115" t="str">
        <f ca="1">IF(B46="","",Aug!D46)</f>
        <v/>
      </c>
      <c r="E46" s="115" t="str">
        <f ca="1">IF(Aug!B46="","",Aug!E46)</f>
        <v/>
      </c>
      <c r="F46" s="5"/>
      <c r="G46" s="115" t="str">
        <f ca="1">IF(B46="","",Aug!G46)</f>
        <v/>
      </c>
      <c r="H46" s="34" t="str">
        <f t="shared" si="8"/>
        <v/>
      </c>
      <c r="I46" s="126"/>
      <c r="J46" s="44">
        <f t="shared" si="1"/>
        <v>0</v>
      </c>
      <c r="K46" s="44" t="str">
        <f ca="1">IF(B46="","",IF(Aug!K46="",Sept!J46,Aug!K46+Sept!J46))</f>
        <v/>
      </c>
      <c r="L46" s="5"/>
      <c r="M46" s="44">
        <f t="shared" si="2"/>
        <v>0</v>
      </c>
      <c r="N46" s="44" t="str">
        <f ca="1">IF(B46="","",IF(Aug!N46="",Sept!M46,Aug!N46+Sept!M46))</f>
        <v/>
      </c>
      <c r="O46" s="5"/>
      <c r="P46" s="44">
        <f t="shared" si="3"/>
        <v>0</v>
      </c>
      <c r="Q46" s="44" t="str">
        <f ca="1">IF(B46="","",IF(Aug!Q46="",Sept!P46,Aug!Q46+Sept!P46))</f>
        <v/>
      </c>
      <c r="R46" s="5"/>
      <c r="S46" s="44">
        <f t="shared" si="4"/>
        <v>0</v>
      </c>
      <c r="T46" s="44" t="str">
        <f ca="1">IF(B46="","",IF(Aug!T46="",Sept!S46,Aug!T46+Sept!S46))</f>
        <v/>
      </c>
      <c r="U46" s="5"/>
      <c r="V46" s="44">
        <f t="shared" si="5"/>
        <v>0</v>
      </c>
      <c r="W46" s="44" t="str">
        <f ca="1">IF(B46="","",IF(Aug!W46="",Sept!V46,Aug!W46+Sept!V46))</f>
        <v/>
      </c>
      <c r="X46" s="5"/>
      <c r="Y46" s="5"/>
      <c r="Z46" s="5"/>
      <c r="AA46" s="5"/>
      <c r="AB46" s="18" t="e">
        <f t="shared" si="6"/>
        <v>#DIV/0!</v>
      </c>
    </row>
    <row r="47" spans="2:28" ht="15.75" customHeight="1">
      <c r="B47" s="121" t="str">
        <f ca="1">IF(Aug!B47="","",Aug!B47)</f>
        <v/>
      </c>
      <c r="C47" s="122" t="str">
        <f ca="1">IF(Aug!C47="","",Aug!C47)</f>
        <v/>
      </c>
      <c r="D47" s="115" t="str">
        <f ca="1">IF(B47="","",Aug!D47)</f>
        <v/>
      </c>
      <c r="E47" s="115" t="str">
        <f ca="1">IF(Aug!B47="","",Aug!E47)</f>
        <v/>
      </c>
      <c r="F47" s="5"/>
      <c r="G47" s="115" t="str">
        <f ca="1">IF(B47="","",Aug!G47)</f>
        <v/>
      </c>
      <c r="H47" s="34" t="str">
        <f t="shared" si="8"/>
        <v/>
      </c>
      <c r="I47" s="126"/>
      <c r="J47" s="44">
        <f t="shared" si="1"/>
        <v>0</v>
      </c>
      <c r="K47" s="44" t="str">
        <f ca="1">IF(B47="","",IF(Aug!K47="",Sept!J47,Aug!K47+Sept!J47))</f>
        <v/>
      </c>
      <c r="L47" s="5"/>
      <c r="M47" s="44">
        <f t="shared" si="2"/>
        <v>0</v>
      </c>
      <c r="N47" s="44" t="str">
        <f ca="1">IF(B47="","",IF(Aug!N47="",Sept!M47,Aug!N47+Sept!M47))</f>
        <v/>
      </c>
      <c r="O47" s="5"/>
      <c r="P47" s="44">
        <f t="shared" si="3"/>
        <v>0</v>
      </c>
      <c r="Q47" s="44" t="str">
        <f ca="1">IF(B47="","",IF(Aug!Q47="",Sept!P47,Aug!Q47+Sept!P47))</f>
        <v/>
      </c>
      <c r="R47" s="5"/>
      <c r="S47" s="44">
        <f t="shared" si="4"/>
        <v>0</v>
      </c>
      <c r="T47" s="44" t="str">
        <f ca="1">IF(B47="","",IF(Aug!T47="",Sept!S47,Aug!T47+Sept!S47))</f>
        <v/>
      </c>
      <c r="U47" s="5"/>
      <c r="V47" s="44">
        <f t="shared" si="5"/>
        <v>0</v>
      </c>
      <c r="W47" s="44" t="str">
        <f ca="1">IF(B47="","",IF(Aug!W47="",Sept!V47,Aug!W47+Sept!V47))</f>
        <v/>
      </c>
      <c r="X47" s="5"/>
      <c r="Y47" s="5"/>
      <c r="Z47" s="5"/>
      <c r="AA47" s="5"/>
      <c r="AB47" s="18" t="e">
        <f t="shared" si="6"/>
        <v>#DIV/0!</v>
      </c>
    </row>
    <row r="48" spans="2:28" ht="15.75" customHeight="1">
      <c r="B48" s="121" t="str">
        <f ca="1">IF(Aug!B48="","",Aug!B48)</f>
        <v/>
      </c>
      <c r="C48" s="122" t="str">
        <f ca="1">IF(Aug!C48="","",Aug!C48)</f>
        <v/>
      </c>
      <c r="D48" s="115" t="str">
        <f ca="1">IF(B48="","",Aug!D48)</f>
        <v/>
      </c>
      <c r="E48" s="115" t="str">
        <f ca="1">IF(Aug!B48="","",Aug!E48)</f>
        <v/>
      </c>
      <c r="F48" s="5"/>
      <c r="G48" s="115" t="str">
        <f ca="1">IF(B48="","",Aug!G48)</f>
        <v/>
      </c>
      <c r="H48" s="34" t="str">
        <f t="shared" si="8"/>
        <v/>
      </c>
      <c r="I48" s="126"/>
      <c r="J48" s="44">
        <f t="shared" si="1"/>
        <v>0</v>
      </c>
      <c r="K48" s="44" t="str">
        <f ca="1">IF(B48="","",IF(Aug!K48="",Sept!J48,Aug!K48+Sept!J48))</f>
        <v/>
      </c>
      <c r="L48" s="5"/>
      <c r="M48" s="44">
        <f t="shared" si="2"/>
        <v>0</v>
      </c>
      <c r="N48" s="44" t="str">
        <f ca="1">IF(B48="","",IF(Aug!N48="",Sept!M48,Aug!N48+Sept!M48))</f>
        <v/>
      </c>
      <c r="O48" s="5"/>
      <c r="P48" s="44">
        <f t="shared" si="3"/>
        <v>0</v>
      </c>
      <c r="Q48" s="44" t="str">
        <f ca="1">IF(B48="","",IF(Aug!Q48="",Sept!P48,Aug!Q48+Sept!P48))</f>
        <v/>
      </c>
      <c r="R48" s="5"/>
      <c r="S48" s="44">
        <f t="shared" si="4"/>
        <v>0</v>
      </c>
      <c r="T48" s="44" t="str">
        <f ca="1">IF(B48="","",IF(Aug!T48="",Sept!S48,Aug!T48+Sept!S48))</f>
        <v/>
      </c>
      <c r="U48" s="5"/>
      <c r="V48" s="44">
        <f t="shared" si="5"/>
        <v>0</v>
      </c>
      <c r="W48" s="44" t="str">
        <f ca="1">IF(B48="","",IF(Aug!W48="",Sept!V48,Aug!W48+Sept!V48))</f>
        <v/>
      </c>
      <c r="X48" s="5"/>
      <c r="Y48" s="5"/>
      <c r="Z48" s="5"/>
      <c r="AA48" s="5"/>
      <c r="AB48" s="18" t="e">
        <f t="shared" si="6"/>
        <v>#DIV/0!</v>
      </c>
    </row>
    <row r="49" spans="2:28" ht="15.75" customHeight="1">
      <c r="B49" s="121" t="str">
        <f ca="1">IF(Aug!B49="","",Aug!B49)</f>
        <v/>
      </c>
      <c r="C49" s="122" t="str">
        <f ca="1">IF(Aug!C49="","",Aug!C49)</f>
        <v/>
      </c>
      <c r="D49" s="115" t="str">
        <f ca="1">IF(B49="","",Aug!D49)</f>
        <v/>
      </c>
      <c r="E49" s="115" t="str">
        <f ca="1">IF(Aug!B49="","",Aug!E49)</f>
        <v/>
      </c>
      <c r="F49" s="5"/>
      <c r="G49" s="115" t="str">
        <f ca="1">IF(B49="","",Aug!G49)</f>
        <v/>
      </c>
      <c r="H49" s="34" t="str">
        <f t="shared" si="8"/>
        <v/>
      </c>
      <c r="I49" s="126"/>
      <c r="J49" s="44">
        <f t="shared" si="1"/>
        <v>0</v>
      </c>
      <c r="K49" s="44" t="str">
        <f ca="1">IF(B49="","",IF(Aug!K49="",Sept!J49,Aug!K49+Sept!J49))</f>
        <v/>
      </c>
      <c r="L49" s="5"/>
      <c r="M49" s="44">
        <f t="shared" si="2"/>
        <v>0</v>
      </c>
      <c r="N49" s="44" t="str">
        <f ca="1">IF(B49="","",IF(Aug!N49="",Sept!M49,Aug!N49+Sept!M49))</f>
        <v/>
      </c>
      <c r="O49" s="5"/>
      <c r="P49" s="44">
        <f t="shared" si="3"/>
        <v>0</v>
      </c>
      <c r="Q49" s="44" t="str">
        <f ca="1">IF(B49="","",IF(Aug!Q49="",Sept!P49,Aug!Q49+Sept!P49))</f>
        <v/>
      </c>
      <c r="R49" s="5"/>
      <c r="S49" s="44">
        <f t="shared" si="4"/>
        <v>0</v>
      </c>
      <c r="T49" s="44" t="str">
        <f ca="1">IF(B49="","",IF(Aug!T49="",Sept!S49,Aug!T49+Sept!S49))</f>
        <v/>
      </c>
      <c r="U49" s="5"/>
      <c r="V49" s="44">
        <f t="shared" si="5"/>
        <v>0</v>
      </c>
      <c r="W49" s="44" t="str">
        <f ca="1">IF(B49="","",IF(Aug!W49="",Sept!V49,Aug!W49+Sept!V49))</f>
        <v/>
      </c>
      <c r="X49" s="5"/>
      <c r="Y49" s="5"/>
      <c r="Z49" s="5"/>
      <c r="AA49" s="5"/>
      <c r="AB49" s="18" t="e">
        <f t="shared" si="6"/>
        <v>#DIV/0!</v>
      </c>
    </row>
    <row r="50" spans="2:28" ht="15.75" customHeight="1">
      <c r="B50" s="121" t="str">
        <f ca="1">IF(Aug!B50="","",Aug!B50)</f>
        <v/>
      </c>
      <c r="C50" s="122" t="str">
        <f ca="1">IF(Aug!C50="","",Aug!C50)</f>
        <v/>
      </c>
      <c r="D50" s="115" t="str">
        <f ca="1">IF(B50="","",Aug!D50)</f>
        <v/>
      </c>
      <c r="E50" s="115" t="str">
        <f ca="1">IF(Aug!B50="","",Aug!E50)</f>
        <v/>
      </c>
      <c r="F50" s="5"/>
      <c r="G50" s="115" t="str">
        <f ca="1">IF(B50="","",Aug!G50)</f>
        <v/>
      </c>
      <c r="H50" s="34" t="str">
        <f t="shared" si="8"/>
        <v/>
      </c>
      <c r="I50" s="126"/>
      <c r="J50" s="44">
        <f t="shared" si="1"/>
        <v>0</v>
      </c>
      <c r="K50" s="44" t="str">
        <f ca="1">IF(B50="","",IF(Aug!K50="",Sept!J50,Aug!K50+Sept!J50))</f>
        <v/>
      </c>
      <c r="L50" s="5"/>
      <c r="M50" s="44">
        <f t="shared" si="2"/>
        <v>0</v>
      </c>
      <c r="N50" s="44" t="str">
        <f ca="1">IF(B50="","",IF(Aug!N50="",Sept!M50,Aug!N50+Sept!M50))</f>
        <v/>
      </c>
      <c r="O50" s="5"/>
      <c r="P50" s="44">
        <f t="shared" si="3"/>
        <v>0</v>
      </c>
      <c r="Q50" s="44" t="str">
        <f ca="1">IF(B50="","",IF(Aug!Q50="",Sept!P50,Aug!Q50+Sept!P50))</f>
        <v/>
      </c>
      <c r="R50" s="5"/>
      <c r="S50" s="44">
        <f t="shared" si="4"/>
        <v>0</v>
      </c>
      <c r="T50" s="44" t="str">
        <f ca="1">IF(B50="","",IF(Aug!T50="",Sept!S50,Aug!T50+Sept!S50))</f>
        <v/>
      </c>
      <c r="U50" s="5"/>
      <c r="V50" s="44">
        <f t="shared" si="5"/>
        <v>0</v>
      </c>
      <c r="W50" s="44" t="str">
        <f ca="1">IF(B50="","",IF(Aug!W50="",Sept!V50,Aug!W50+Sept!V50))</f>
        <v/>
      </c>
      <c r="X50" s="5"/>
      <c r="Y50" s="5"/>
      <c r="Z50" s="5"/>
      <c r="AA50" s="5"/>
      <c r="AB50" s="18" t="e">
        <f t="shared" si="6"/>
        <v>#DIV/0!</v>
      </c>
    </row>
    <row r="51" spans="2:28" ht="15.75" customHeight="1">
      <c r="B51" s="121" t="str">
        <f ca="1">IF(Aug!B51="","",Aug!B51)</f>
        <v/>
      </c>
      <c r="C51" s="122" t="str">
        <f ca="1">IF(Aug!C51="","",Aug!C51)</f>
        <v/>
      </c>
      <c r="D51" s="115" t="str">
        <f ca="1">IF(B51="","",Aug!D51)</f>
        <v/>
      </c>
      <c r="E51" s="115" t="str">
        <f ca="1">IF(Aug!B51="","",Aug!E51)</f>
        <v/>
      </c>
      <c r="F51" s="5"/>
      <c r="G51" s="115" t="str">
        <f ca="1">IF(B51="","",Aug!G51)</f>
        <v/>
      </c>
      <c r="H51" s="34" t="str">
        <f t="shared" si="8"/>
        <v/>
      </c>
      <c r="I51" s="126"/>
      <c r="J51" s="44">
        <f t="shared" si="1"/>
        <v>0</v>
      </c>
      <c r="K51" s="44" t="str">
        <f ca="1">IF(B51="","",IF(Aug!K51="",Sept!J51,Aug!K51+Sept!J51))</f>
        <v/>
      </c>
      <c r="L51" s="5"/>
      <c r="M51" s="44">
        <f t="shared" si="2"/>
        <v>0</v>
      </c>
      <c r="N51" s="44" t="str">
        <f ca="1">IF(B51="","",IF(Aug!N51="",Sept!M51,Aug!N51+Sept!M51))</f>
        <v/>
      </c>
      <c r="O51" s="5"/>
      <c r="P51" s="44">
        <f t="shared" si="3"/>
        <v>0</v>
      </c>
      <c r="Q51" s="44" t="str">
        <f ca="1">IF(B51="","",IF(Aug!Q51="",Sept!P51,Aug!Q51+Sept!P51))</f>
        <v/>
      </c>
      <c r="R51" s="5"/>
      <c r="S51" s="44">
        <f t="shared" si="4"/>
        <v>0</v>
      </c>
      <c r="T51" s="44" t="str">
        <f ca="1">IF(B51="","",IF(Aug!T51="",Sept!S51,Aug!T51+Sept!S51))</f>
        <v/>
      </c>
      <c r="U51" s="5"/>
      <c r="V51" s="44">
        <f t="shared" si="5"/>
        <v>0</v>
      </c>
      <c r="W51" s="44" t="str">
        <f ca="1">IF(B51="","",IF(Aug!W51="",Sept!V51,Aug!W51+Sept!V51))</f>
        <v/>
      </c>
      <c r="X51" s="5"/>
      <c r="Y51" s="5"/>
      <c r="Z51" s="5"/>
      <c r="AA51" s="5"/>
      <c r="AB51" s="18" t="e">
        <f t="shared" si="6"/>
        <v>#DIV/0!</v>
      </c>
    </row>
    <row r="52" spans="2:28" ht="15.75" customHeight="1">
      <c r="B52" s="121" t="str">
        <f ca="1">IF(Aug!B52="","",Aug!B52)</f>
        <v/>
      </c>
      <c r="C52" s="122" t="str">
        <f ca="1">IF(Aug!C52="","",Aug!C52)</f>
        <v/>
      </c>
      <c r="D52" s="115" t="str">
        <f ca="1">IF(B52="","",Aug!D52)</f>
        <v/>
      </c>
      <c r="E52" s="115" t="str">
        <f ca="1">IF(Aug!B52="","",Aug!E52)</f>
        <v/>
      </c>
      <c r="F52" s="5"/>
      <c r="G52" s="115" t="str">
        <f ca="1">IF(B52="","",Aug!G52)</f>
        <v/>
      </c>
      <c r="H52" s="34" t="str">
        <f t="shared" si="8"/>
        <v/>
      </c>
      <c r="I52" s="126"/>
      <c r="J52" s="44">
        <f t="shared" si="1"/>
        <v>0</v>
      </c>
      <c r="K52" s="44" t="str">
        <f ca="1">IF(B52="","",IF(Aug!K52="",Sept!J52,Aug!K52+Sept!J52))</f>
        <v/>
      </c>
      <c r="L52" s="5"/>
      <c r="M52" s="44">
        <f t="shared" si="2"/>
        <v>0</v>
      </c>
      <c r="N52" s="44" t="str">
        <f ca="1">IF(B52="","",IF(Aug!N52="",Sept!M52,Aug!N52+Sept!M52))</f>
        <v/>
      </c>
      <c r="O52" s="5"/>
      <c r="P52" s="44">
        <f t="shared" si="3"/>
        <v>0</v>
      </c>
      <c r="Q52" s="44" t="str">
        <f ca="1">IF(B52="","",IF(Aug!Q52="",Sept!P52,Aug!Q52+Sept!P52))</f>
        <v/>
      </c>
      <c r="R52" s="5"/>
      <c r="S52" s="44">
        <f t="shared" si="4"/>
        <v>0</v>
      </c>
      <c r="T52" s="44" t="str">
        <f ca="1">IF(B52="","",IF(Aug!T52="",Sept!S52,Aug!T52+Sept!S52))</f>
        <v/>
      </c>
      <c r="U52" s="5"/>
      <c r="V52" s="44">
        <f t="shared" si="5"/>
        <v>0</v>
      </c>
      <c r="W52" s="44" t="str">
        <f ca="1">IF(B52="","",IF(Aug!W52="",Sept!V52,Aug!W52+Sept!V52))</f>
        <v/>
      </c>
      <c r="X52" s="5"/>
      <c r="Y52" s="5"/>
      <c r="Z52" s="5"/>
      <c r="AA52" s="5"/>
      <c r="AB52" s="18" t="e">
        <f t="shared" si="6"/>
        <v>#DIV/0!</v>
      </c>
    </row>
    <row r="53" spans="2:28" ht="15.75" customHeight="1">
      <c r="B53" s="121" t="str">
        <f ca="1">IF(Aug!B53="","",Aug!B53)</f>
        <v/>
      </c>
      <c r="C53" s="122" t="str">
        <f ca="1">IF(Aug!C53="","",Aug!C53)</f>
        <v/>
      </c>
      <c r="D53" s="115" t="str">
        <f ca="1">IF(B53="","",Aug!D53)</f>
        <v/>
      </c>
      <c r="E53" s="115" t="str">
        <f ca="1">IF(Aug!B53="","",Aug!E53)</f>
        <v/>
      </c>
      <c r="F53" s="5"/>
      <c r="G53" s="115" t="str">
        <f ca="1">IF(B53="","",Aug!G53)</f>
        <v/>
      </c>
      <c r="H53" s="34" t="str">
        <f t="shared" si="8"/>
        <v/>
      </c>
      <c r="I53" s="126"/>
      <c r="J53" s="44">
        <f t="shared" si="1"/>
        <v>0</v>
      </c>
      <c r="K53" s="44" t="str">
        <f ca="1">IF(B53="","",IF(Aug!K53="",Sept!J53,Aug!K53+Sept!J53))</f>
        <v/>
      </c>
      <c r="L53" s="5"/>
      <c r="M53" s="44">
        <f t="shared" si="2"/>
        <v>0</v>
      </c>
      <c r="N53" s="44" t="str">
        <f ca="1">IF(B53="","",IF(Aug!N53="",Sept!M53,Aug!N53+Sept!M53))</f>
        <v/>
      </c>
      <c r="O53" s="5"/>
      <c r="P53" s="44">
        <f t="shared" si="3"/>
        <v>0</v>
      </c>
      <c r="Q53" s="44" t="str">
        <f ca="1">IF(B53="","",IF(Aug!Q53="",Sept!P53,Aug!Q53+Sept!P53))</f>
        <v/>
      </c>
      <c r="R53" s="5"/>
      <c r="S53" s="44">
        <f t="shared" si="4"/>
        <v>0</v>
      </c>
      <c r="T53" s="44" t="str">
        <f ca="1">IF(B53="","",IF(Aug!T53="",Sept!S53,Aug!T53+Sept!S53))</f>
        <v/>
      </c>
      <c r="U53" s="5"/>
      <c r="V53" s="44">
        <f t="shared" si="5"/>
        <v>0</v>
      </c>
      <c r="W53" s="44" t="str">
        <f ca="1">IF(B53="","",IF(Aug!W53="",Sept!V53,Aug!W53+Sept!V53))</f>
        <v/>
      </c>
      <c r="X53" s="5"/>
      <c r="Y53" s="5"/>
      <c r="Z53" s="5"/>
      <c r="AA53" s="5"/>
      <c r="AB53" s="18" t="e">
        <f t="shared" si="6"/>
        <v>#DIV/0!</v>
      </c>
    </row>
    <row r="54" spans="2:28" ht="15.75" customHeight="1">
      <c r="B54" s="121" t="str">
        <f ca="1">IF(Aug!B54="","",Aug!B54)</f>
        <v/>
      </c>
      <c r="C54" s="122" t="str">
        <f ca="1">IF(Aug!C54="","",Aug!C54)</f>
        <v/>
      </c>
      <c r="D54" s="115" t="str">
        <f ca="1">IF(B54="","",Aug!D54)</f>
        <v/>
      </c>
      <c r="E54" s="115" t="str">
        <f ca="1">IF(Aug!B54="","",Aug!E54)</f>
        <v/>
      </c>
      <c r="F54" s="5"/>
      <c r="G54" s="115" t="str">
        <f ca="1">IF(B54="","",Aug!G54)</f>
        <v/>
      </c>
      <c r="H54" s="34" t="str">
        <f t="shared" si="8"/>
        <v/>
      </c>
      <c r="I54" s="126"/>
      <c r="J54" s="44">
        <f t="shared" si="1"/>
        <v>0</v>
      </c>
      <c r="K54" s="44" t="str">
        <f ca="1">IF(B54="","",IF(Aug!K54="",Sept!J54,Aug!K54+Sept!J54))</f>
        <v/>
      </c>
      <c r="L54" s="5"/>
      <c r="M54" s="44">
        <f t="shared" si="2"/>
        <v>0</v>
      </c>
      <c r="N54" s="44" t="str">
        <f ca="1">IF(B54="","",IF(Aug!N54="",Sept!M54,Aug!N54+Sept!M54))</f>
        <v/>
      </c>
      <c r="O54" s="5"/>
      <c r="P54" s="44">
        <f t="shared" si="3"/>
        <v>0</v>
      </c>
      <c r="Q54" s="44" t="str">
        <f ca="1">IF(B54="","",IF(Aug!Q54="",Sept!P54,Aug!Q54+Sept!P54))</f>
        <v/>
      </c>
      <c r="R54" s="5"/>
      <c r="S54" s="44">
        <f t="shared" si="4"/>
        <v>0</v>
      </c>
      <c r="T54" s="44" t="str">
        <f ca="1">IF(B54="","",IF(Aug!T54="",Sept!S54,Aug!T54+Sept!S54))</f>
        <v/>
      </c>
      <c r="U54" s="5"/>
      <c r="V54" s="44">
        <f t="shared" si="5"/>
        <v>0</v>
      </c>
      <c r="W54" s="44" t="str">
        <f ca="1">IF(B54="","",IF(Aug!W54="",Sept!V54,Aug!W54+Sept!V54))</f>
        <v/>
      </c>
      <c r="X54" s="5"/>
      <c r="Y54" s="5"/>
      <c r="Z54" s="5"/>
      <c r="AA54" s="5"/>
      <c r="AB54" s="18" t="e">
        <f t="shared" si="6"/>
        <v>#DIV/0!</v>
      </c>
    </row>
    <row r="55" spans="2:28" ht="15.75" customHeight="1">
      <c r="B55" s="121" t="str">
        <f ca="1">IF(Aug!B55="","",Aug!B55)</f>
        <v/>
      </c>
      <c r="C55" s="122" t="str">
        <f ca="1">IF(Aug!C55="","",Aug!C55)</f>
        <v/>
      </c>
      <c r="D55" s="115" t="str">
        <f ca="1">IF(B55="","",Aug!D55)</f>
        <v/>
      </c>
      <c r="E55" s="115" t="str">
        <f ca="1">IF(Aug!B55="","",Aug!E55)</f>
        <v/>
      </c>
      <c r="F55" s="5"/>
      <c r="G55" s="115" t="str">
        <f ca="1">IF(B55="","",Aug!G55)</f>
        <v/>
      </c>
      <c r="H55" s="34" t="str">
        <f t="shared" si="8"/>
        <v/>
      </c>
      <c r="I55" s="126"/>
      <c r="J55" s="44">
        <f t="shared" si="1"/>
        <v>0</v>
      </c>
      <c r="K55" s="44" t="str">
        <f ca="1">IF(B55="","",IF(Aug!K55="",Sept!J55,Aug!K55+Sept!J55))</f>
        <v/>
      </c>
      <c r="L55" s="5"/>
      <c r="M55" s="44">
        <f t="shared" si="2"/>
        <v>0</v>
      </c>
      <c r="N55" s="44" t="str">
        <f ca="1">IF(B55="","",IF(Aug!N55="",Sept!M55,Aug!N55+Sept!M55))</f>
        <v/>
      </c>
      <c r="O55" s="5"/>
      <c r="P55" s="44">
        <f t="shared" si="3"/>
        <v>0</v>
      </c>
      <c r="Q55" s="44" t="str">
        <f ca="1">IF(B55="","",IF(Aug!Q55="",Sept!P55,Aug!Q55+Sept!P55))</f>
        <v/>
      </c>
      <c r="R55" s="5"/>
      <c r="S55" s="44">
        <f t="shared" si="4"/>
        <v>0</v>
      </c>
      <c r="T55" s="44" t="str">
        <f ca="1">IF(B55="","",IF(Aug!T55="",Sept!S55,Aug!T55+Sept!S55))</f>
        <v/>
      </c>
      <c r="U55" s="5"/>
      <c r="V55" s="44">
        <f t="shared" si="5"/>
        <v>0</v>
      </c>
      <c r="W55" s="44" t="str">
        <f ca="1">IF(B55="","",IF(Aug!W55="",Sept!V55,Aug!W55+Sept!V55))</f>
        <v/>
      </c>
      <c r="X55" s="5"/>
      <c r="Y55" s="5"/>
      <c r="Z55" s="5"/>
      <c r="AA55" s="5"/>
      <c r="AB55" s="18" t="e">
        <f t="shared" si="6"/>
        <v>#DIV/0!</v>
      </c>
    </row>
    <row r="56" spans="2:28" ht="15.75" customHeight="1">
      <c r="B56" s="121" t="str">
        <f ca="1">IF(Aug!B56="","",Aug!B56)</f>
        <v/>
      </c>
      <c r="C56" s="122" t="str">
        <f ca="1">IF(Aug!C56="","",Aug!C56)</f>
        <v/>
      </c>
      <c r="D56" s="115" t="str">
        <f ca="1">IF(B56="","",Aug!D56)</f>
        <v/>
      </c>
      <c r="E56" s="115" t="str">
        <f ca="1">IF(Aug!B56="","",Aug!E56)</f>
        <v/>
      </c>
      <c r="F56" s="5"/>
      <c r="G56" s="115" t="str">
        <f ca="1">IF(B56="","",Aug!G56)</f>
        <v/>
      </c>
      <c r="H56" s="34" t="str">
        <f t="shared" si="8"/>
        <v/>
      </c>
      <c r="I56" s="126"/>
      <c r="J56" s="44">
        <f t="shared" si="1"/>
        <v>0</v>
      </c>
      <c r="K56" s="44" t="str">
        <f ca="1">IF(B56="","",IF(Aug!K56="",Sept!J56,Aug!K56+Sept!J56))</f>
        <v/>
      </c>
      <c r="L56" s="5"/>
      <c r="M56" s="44">
        <f t="shared" si="2"/>
        <v>0</v>
      </c>
      <c r="N56" s="44" t="str">
        <f ca="1">IF(B56="","",IF(Aug!N56="",Sept!M56,Aug!N56+Sept!M56))</f>
        <v/>
      </c>
      <c r="O56" s="5"/>
      <c r="P56" s="44">
        <f t="shared" si="3"/>
        <v>0</v>
      </c>
      <c r="Q56" s="44" t="str">
        <f ca="1">IF(B56="","",IF(Aug!Q56="",Sept!P56,Aug!Q56+Sept!P56))</f>
        <v/>
      </c>
      <c r="R56" s="5"/>
      <c r="S56" s="44">
        <f t="shared" si="4"/>
        <v>0</v>
      </c>
      <c r="T56" s="44" t="str">
        <f ca="1">IF(B56="","",IF(Aug!T56="",Sept!S56,Aug!T56+Sept!S56))</f>
        <v/>
      </c>
      <c r="U56" s="5"/>
      <c r="V56" s="44">
        <f t="shared" si="5"/>
        <v>0</v>
      </c>
      <c r="W56" s="44" t="str">
        <f ca="1">IF(B56="","",IF(Aug!W56="",Sept!V56,Aug!W56+Sept!V56))</f>
        <v/>
      </c>
      <c r="X56" s="5"/>
      <c r="Y56" s="5"/>
      <c r="Z56" s="5"/>
      <c r="AA56" s="5"/>
      <c r="AB56" s="18" t="e">
        <f t="shared" si="6"/>
        <v>#DIV/0!</v>
      </c>
    </row>
    <row r="57" spans="2:28" ht="15.75" customHeight="1">
      <c r="B57" s="121" t="str">
        <f ca="1">IF(Aug!B57="","",Aug!B57)</f>
        <v/>
      </c>
      <c r="C57" s="122" t="str">
        <f ca="1">IF(Aug!C57="","",Aug!C57)</f>
        <v/>
      </c>
      <c r="D57" s="115" t="str">
        <f ca="1">IF(B57="","",Aug!D57)</f>
        <v/>
      </c>
      <c r="E57" s="115" t="str">
        <f ca="1">IF(Aug!B57="","",Aug!E57)</f>
        <v/>
      </c>
      <c r="F57" s="5"/>
      <c r="G57" s="115" t="str">
        <f ca="1">IF(B57="","",Aug!G57)</f>
        <v/>
      </c>
      <c r="H57" s="34" t="str">
        <f t="shared" si="8"/>
        <v/>
      </c>
      <c r="I57" s="126"/>
      <c r="J57" s="44">
        <f t="shared" si="1"/>
        <v>0</v>
      </c>
      <c r="K57" s="44" t="str">
        <f ca="1">IF(B57="","",IF(Aug!K57="",Sept!J57,Aug!K57+Sept!J57))</f>
        <v/>
      </c>
      <c r="L57" s="5"/>
      <c r="M57" s="44">
        <f t="shared" si="2"/>
        <v>0</v>
      </c>
      <c r="N57" s="44" t="str">
        <f ca="1">IF(B57="","",IF(Aug!N57="",Sept!M57,Aug!N57+Sept!M57))</f>
        <v/>
      </c>
      <c r="O57" s="5"/>
      <c r="P57" s="44">
        <f t="shared" si="3"/>
        <v>0</v>
      </c>
      <c r="Q57" s="44" t="str">
        <f ca="1">IF(B57="","",IF(Aug!Q57="",Sept!P57,Aug!Q57+Sept!P57))</f>
        <v/>
      </c>
      <c r="R57" s="5"/>
      <c r="S57" s="44">
        <f t="shared" si="4"/>
        <v>0</v>
      </c>
      <c r="T57" s="44" t="str">
        <f ca="1">IF(B57="","",IF(Aug!T57="",Sept!S57,Aug!T57+Sept!S57))</f>
        <v/>
      </c>
      <c r="U57" s="5"/>
      <c r="V57" s="44">
        <f t="shared" si="5"/>
        <v>0</v>
      </c>
      <c r="W57" s="44" t="str">
        <f ca="1">IF(B57="","",IF(Aug!W57="",Sept!V57,Aug!W57+Sept!V57))</f>
        <v/>
      </c>
      <c r="X57" s="5"/>
      <c r="Y57" s="5"/>
      <c r="Z57" s="5"/>
      <c r="AA57" s="5"/>
      <c r="AB57" s="18" t="e">
        <f t="shared" si="6"/>
        <v>#DIV/0!</v>
      </c>
    </row>
    <row r="58" spans="2:28" ht="15.75" customHeight="1">
      <c r="B58" s="121" t="str">
        <f ca="1">IF(Aug!B58="","",Aug!B58)</f>
        <v/>
      </c>
      <c r="C58" s="122" t="str">
        <f ca="1">IF(Aug!C58="","",Aug!C58)</f>
        <v/>
      </c>
      <c r="D58" s="115" t="str">
        <f ca="1">IF(B58="","",Aug!D58)</f>
        <v/>
      </c>
      <c r="E58" s="115" t="str">
        <f ca="1">IF(Aug!B58="","",Aug!E58)</f>
        <v/>
      </c>
      <c r="F58" s="5"/>
      <c r="G58" s="115" t="str">
        <f ca="1">IF(B58="","",Aug!G58)</f>
        <v/>
      </c>
      <c r="H58" s="34" t="str">
        <f t="shared" si="8"/>
        <v/>
      </c>
      <c r="I58" s="126"/>
      <c r="J58" s="44">
        <f t="shared" si="1"/>
        <v>0</v>
      </c>
      <c r="K58" s="44" t="str">
        <f ca="1">IF(B58="","",IF(Aug!K58="",Sept!J58,Aug!K58+Sept!J58))</f>
        <v/>
      </c>
      <c r="L58" s="5"/>
      <c r="M58" s="44">
        <f t="shared" si="2"/>
        <v>0</v>
      </c>
      <c r="N58" s="44" t="str">
        <f ca="1">IF(B58="","",IF(Aug!N58="",Sept!M58,Aug!N58+Sept!M58))</f>
        <v/>
      </c>
      <c r="O58" s="5"/>
      <c r="P58" s="44">
        <f t="shared" si="3"/>
        <v>0</v>
      </c>
      <c r="Q58" s="44" t="str">
        <f ca="1">IF(B58="","",IF(Aug!Q58="",Sept!P58,Aug!Q58+Sept!P58))</f>
        <v/>
      </c>
      <c r="R58" s="5"/>
      <c r="S58" s="44">
        <f t="shared" si="4"/>
        <v>0</v>
      </c>
      <c r="T58" s="44" t="str">
        <f ca="1">IF(B58="","",IF(Aug!T58="",Sept!S58,Aug!T58+Sept!S58))</f>
        <v/>
      </c>
      <c r="U58" s="5"/>
      <c r="V58" s="44">
        <f t="shared" si="5"/>
        <v>0</v>
      </c>
      <c r="W58" s="44" t="str">
        <f ca="1">IF(B58="","",IF(Aug!W58="",Sept!V58,Aug!W58+Sept!V58))</f>
        <v/>
      </c>
      <c r="X58" s="5"/>
      <c r="Y58" s="5"/>
      <c r="Z58" s="5"/>
      <c r="AA58" s="5"/>
      <c r="AB58" s="18" t="e">
        <f t="shared" si="6"/>
        <v>#DIV/0!</v>
      </c>
    </row>
    <row r="59" spans="2:28" ht="15.75" customHeight="1">
      <c r="B59" s="121" t="str">
        <f ca="1">IF(Aug!B59="","",Aug!B59)</f>
        <v/>
      </c>
      <c r="C59" s="122" t="str">
        <f ca="1">IF(Aug!C59="","",Aug!C59)</f>
        <v/>
      </c>
      <c r="D59" s="115" t="str">
        <f ca="1">IF(B59="","",Aug!D59)</f>
        <v/>
      </c>
      <c r="E59" s="115" t="str">
        <f ca="1">IF(Aug!B59="","",Aug!E59)</f>
        <v/>
      </c>
      <c r="F59" s="5"/>
      <c r="G59" s="115" t="str">
        <f ca="1">IF(B59="","",Aug!G59)</f>
        <v/>
      </c>
      <c r="H59" s="34" t="str">
        <f t="shared" si="8"/>
        <v/>
      </c>
      <c r="I59" s="126"/>
      <c r="J59" s="44">
        <f t="shared" si="1"/>
        <v>0</v>
      </c>
      <c r="K59" s="44" t="str">
        <f ca="1">IF(B59="","",IF(Aug!K59="",Sept!J59,Aug!K59+Sept!J59))</f>
        <v/>
      </c>
      <c r="L59" s="5"/>
      <c r="M59" s="44">
        <f t="shared" si="2"/>
        <v>0</v>
      </c>
      <c r="N59" s="44" t="str">
        <f ca="1">IF(B59="","",IF(Aug!N59="",Sept!M59,Aug!N59+Sept!M59))</f>
        <v/>
      </c>
      <c r="O59" s="5"/>
      <c r="P59" s="44">
        <f t="shared" si="3"/>
        <v>0</v>
      </c>
      <c r="Q59" s="44" t="str">
        <f ca="1">IF(B59="","",IF(Aug!Q59="",Sept!P59,Aug!Q59+Sept!P59))</f>
        <v/>
      </c>
      <c r="R59" s="5"/>
      <c r="S59" s="44">
        <f t="shared" si="4"/>
        <v>0</v>
      </c>
      <c r="T59" s="44" t="str">
        <f ca="1">IF(B59="","",IF(Aug!T59="",Sept!S59,Aug!T59+Sept!S59))</f>
        <v/>
      </c>
      <c r="U59" s="5"/>
      <c r="V59" s="44">
        <f t="shared" si="5"/>
        <v>0</v>
      </c>
      <c r="W59" s="44" t="str">
        <f ca="1">IF(B59="","",IF(Aug!W59="",Sept!V59,Aug!W59+Sept!V59))</f>
        <v/>
      </c>
      <c r="X59" s="5"/>
      <c r="Y59" s="5"/>
      <c r="Z59" s="5"/>
      <c r="AA59" s="5"/>
      <c r="AB59" s="18" t="e">
        <f t="shared" si="6"/>
        <v>#DIV/0!</v>
      </c>
    </row>
    <row r="60" spans="2:28" ht="15.75" customHeight="1">
      <c r="B60" s="121" t="str">
        <f ca="1">IF(Aug!B60="","",Aug!B60)</f>
        <v/>
      </c>
      <c r="C60" s="122" t="str">
        <f ca="1">IF(Aug!C60="","",Aug!C60)</f>
        <v/>
      </c>
      <c r="D60" s="115" t="str">
        <f ca="1">IF(B60="","",Aug!D60)</f>
        <v/>
      </c>
      <c r="E60" s="115" t="str">
        <f ca="1">IF(Aug!B60="","",Aug!E60)</f>
        <v/>
      </c>
      <c r="F60" s="5"/>
      <c r="G60" s="115" t="str">
        <f ca="1">IF(B60="","",Aug!G60)</f>
        <v/>
      </c>
      <c r="H60" s="34" t="str">
        <f t="shared" si="8"/>
        <v/>
      </c>
      <c r="I60" s="126"/>
      <c r="J60" s="44">
        <f t="shared" si="1"/>
        <v>0</v>
      </c>
      <c r="K60" s="44" t="str">
        <f ca="1">IF(B60="","",IF(Aug!K60="",Sept!J60,Aug!K60+Sept!J60))</f>
        <v/>
      </c>
      <c r="L60" s="5"/>
      <c r="M60" s="44">
        <f t="shared" si="2"/>
        <v>0</v>
      </c>
      <c r="N60" s="44" t="str">
        <f ca="1">IF(B60="","",IF(Aug!N60="",Sept!M60,Aug!N60+Sept!M60))</f>
        <v/>
      </c>
      <c r="O60" s="5"/>
      <c r="P60" s="44">
        <f t="shared" si="3"/>
        <v>0</v>
      </c>
      <c r="Q60" s="44" t="str">
        <f ca="1">IF(B60="","",IF(Aug!Q60="",Sept!P60,Aug!Q60+Sept!P60))</f>
        <v/>
      </c>
      <c r="R60" s="5"/>
      <c r="S60" s="44">
        <f t="shared" si="4"/>
        <v>0</v>
      </c>
      <c r="T60" s="44" t="str">
        <f ca="1">IF(B60="","",IF(Aug!T60="",Sept!S60,Aug!T60+Sept!S60))</f>
        <v/>
      </c>
      <c r="U60" s="5"/>
      <c r="V60" s="44">
        <f t="shared" si="5"/>
        <v>0</v>
      </c>
      <c r="W60" s="44" t="str">
        <f ca="1">IF(B60="","",IF(Aug!W60="",Sept!V60,Aug!W60+Sept!V60))</f>
        <v/>
      </c>
      <c r="X60" s="5"/>
      <c r="Y60" s="5"/>
      <c r="Z60" s="5"/>
      <c r="AA60" s="5"/>
      <c r="AB60" s="18" t="e">
        <f t="shared" si="6"/>
        <v>#DIV/0!</v>
      </c>
    </row>
    <row r="61" spans="2:28" ht="15.75" customHeight="1">
      <c r="B61" s="121" t="str">
        <f ca="1">IF(Aug!B61="","",Aug!B61)</f>
        <v/>
      </c>
      <c r="C61" s="122" t="str">
        <f ca="1">IF(Aug!C61="","",Aug!C61)</f>
        <v/>
      </c>
      <c r="D61" s="115" t="str">
        <f ca="1">IF(B61="","",Aug!D61)</f>
        <v/>
      </c>
      <c r="E61" s="115" t="str">
        <f ca="1">IF(Aug!B61="","",Aug!E61)</f>
        <v/>
      </c>
      <c r="F61" s="5"/>
      <c r="G61" s="115" t="str">
        <f ca="1">IF(B61="","",Aug!G61)</f>
        <v/>
      </c>
      <c r="H61" s="34" t="str">
        <f t="shared" si="8"/>
        <v/>
      </c>
      <c r="I61" s="126"/>
      <c r="J61" s="44">
        <f t="shared" si="1"/>
        <v>0</v>
      </c>
      <c r="K61" s="44" t="str">
        <f ca="1">IF(B61="","",IF(Aug!K61="",Sept!J61,Aug!K61+Sept!J61))</f>
        <v/>
      </c>
      <c r="L61" s="5"/>
      <c r="M61" s="44">
        <f t="shared" si="2"/>
        <v>0</v>
      </c>
      <c r="N61" s="44" t="str">
        <f ca="1">IF(B61="","",IF(Aug!N61="",Sept!M61,Aug!N61+Sept!M61))</f>
        <v/>
      </c>
      <c r="O61" s="5"/>
      <c r="P61" s="44">
        <f t="shared" si="3"/>
        <v>0</v>
      </c>
      <c r="Q61" s="44" t="str">
        <f ca="1">IF(B61="","",IF(Aug!Q61="",Sept!P61,Aug!Q61+Sept!P61))</f>
        <v/>
      </c>
      <c r="R61" s="5"/>
      <c r="S61" s="44">
        <f t="shared" si="4"/>
        <v>0</v>
      </c>
      <c r="T61" s="44" t="str">
        <f ca="1">IF(B61="","",IF(Aug!T61="",Sept!S61,Aug!T61+Sept!S61))</f>
        <v/>
      </c>
      <c r="U61" s="5"/>
      <c r="V61" s="44">
        <f t="shared" si="5"/>
        <v>0</v>
      </c>
      <c r="W61" s="44" t="str">
        <f ca="1">IF(B61="","",IF(Aug!W61="",Sept!V61,Aug!W61+Sept!V61))</f>
        <v/>
      </c>
      <c r="X61" s="5"/>
      <c r="Y61" s="5"/>
      <c r="Z61" s="5"/>
      <c r="AA61" s="5"/>
      <c r="AB61" s="18" t="e">
        <f t="shared" si="6"/>
        <v>#DIV/0!</v>
      </c>
    </row>
    <row r="62" spans="2:28" ht="15.75" customHeight="1">
      <c r="B62" s="121" t="str">
        <f ca="1">IF(Aug!B62="","",Aug!B62)</f>
        <v/>
      </c>
      <c r="C62" s="122" t="str">
        <f ca="1">IF(Aug!C62="","",Aug!C62)</f>
        <v/>
      </c>
      <c r="D62" s="115" t="str">
        <f ca="1">IF(B62="","",Aug!D62)</f>
        <v/>
      </c>
      <c r="E62" s="115" t="str">
        <f ca="1">IF(Aug!B62="","",Aug!E62)</f>
        <v/>
      </c>
      <c r="F62" s="5"/>
      <c r="G62" s="115" t="str">
        <f ca="1">IF(B62="","",Aug!G62)</f>
        <v/>
      </c>
      <c r="H62" s="34" t="str">
        <f t="shared" si="8"/>
        <v/>
      </c>
      <c r="I62" s="126"/>
      <c r="J62" s="44">
        <f t="shared" si="1"/>
        <v>0</v>
      </c>
      <c r="K62" s="44" t="str">
        <f ca="1">IF(B62="","",IF(Aug!K62="",Sept!J62,Aug!K62+Sept!J62))</f>
        <v/>
      </c>
      <c r="L62" s="5"/>
      <c r="M62" s="44">
        <f t="shared" si="2"/>
        <v>0</v>
      </c>
      <c r="N62" s="44" t="str">
        <f ca="1">IF(B62="","",IF(Aug!N62="",Sept!M62,Aug!N62+Sept!M62))</f>
        <v/>
      </c>
      <c r="O62" s="5"/>
      <c r="P62" s="44">
        <f t="shared" si="3"/>
        <v>0</v>
      </c>
      <c r="Q62" s="44" t="str">
        <f ca="1">IF(B62="","",IF(Aug!Q62="",Sept!P62,Aug!Q62+Sept!P62))</f>
        <v/>
      </c>
      <c r="R62" s="5"/>
      <c r="S62" s="44">
        <f t="shared" si="4"/>
        <v>0</v>
      </c>
      <c r="T62" s="44" t="str">
        <f ca="1">IF(B62="","",IF(Aug!T62="",Sept!S62,Aug!T62+Sept!S62))</f>
        <v/>
      </c>
      <c r="U62" s="5"/>
      <c r="V62" s="44">
        <f t="shared" si="5"/>
        <v>0</v>
      </c>
      <c r="W62" s="44" t="str">
        <f ca="1">IF(B62="","",IF(Aug!W62="",Sept!V62,Aug!W62+Sept!V62))</f>
        <v/>
      </c>
      <c r="X62" s="5"/>
      <c r="Y62" s="5"/>
      <c r="Z62" s="5"/>
      <c r="AA62" s="5"/>
      <c r="AB62" s="18" t="e">
        <f t="shared" si="6"/>
        <v>#DIV/0!</v>
      </c>
    </row>
    <row r="63" spans="2:28" ht="15.75" customHeight="1">
      <c r="B63" s="121" t="str">
        <f ca="1">IF(Aug!B63="","",Aug!B63)</f>
        <v/>
      </c>
      <c r="C63" s="122" t="str">
        <f ca="1">IF(Aug!C63="","",Aug!C63)</f>
        <v/>
      </c>
      <c r="D63" s="115" t="str">
        <f ca="1">IF(B63="","",Aug!D63)</f>
        <v/>
      </c>
      <c r="E63" s="115" t="str">
        <f ca="1">IF(Aug!B63="","",Aug!E63)</f>
        <v/>
      </c>
      <c r="F63" s="5"/>
      <c r="G63" s="115" t="str">
        <f ca="1">IF(B63="","",Aug!G63)</f>
        <v/>
      </c>
      <c r="H63" s="34" t="str">
        <f t="shared" si="8"/>
        <v/>
      </c>
      <c r="I63" s="126"/>
      <c r="J63" s="44">
        <f t="shared" si="1"/>
        <v>0</v>
      </c>
      <c r="K63" s="44" t="str">
        <f ca="1">IF(B63="","",IF(Aug!K63="",Sept!J63,Aug!K63+Sept!J63))</f>
        <v/>
      </c>
      <c r="L63" s="5"/>
      <c r="M63" s="44">
        <f t="shared" si="2"/>
        <v>0</v>
      </c>
      <c r="N63" s="44" t="str">
        <f ca="1">IF(B63="","",IF(Aug!N63="",Sept!M63,Aug!N63+Sept!M63))</f>
        <v/>
      </c>
      <c r="O63" s="5"/>
      <c r="P63" s="44">
        <f t="shared" si="3"/>
        <v>0</v>
      </c>
      <c r="Q63" s="44" t="str">
        <f ca="1">IF(B63="","",IF(Aug!Q63="",Sept!P63,Aug!Q63+Sept!P63))</f>
        <v/>
      </c>
      <c r="R63" s="5"/>
      <c r="S63" s="44">
        <f t="shared" si="4"/>
        <v>0</v>
      </c>
      <c r="T63" s="44" t="str">
        <f ca="1">IF(B63="","",IF(Aug!T63="",Sept!S63,Aug!T63+Sept!S63))</f>
        <v/>
      </c>
      <c r="U63" s="5"/>
      <c r="V63" s="44">
        <f t="shared" si="5"/>
        <v>0</v>
      </c>
      <c r="W63" s="44" t="str">
        <f ca="1">IF(B63="","",IF(Aug!W63="",Sept!V63,Aug!W63+Sept!V63))</f>
        <v/>
      </c>
      <c r="X63" s="5"/>
      <c r="Y63" s="5"/>
      <c r="Z63" s="5"/>
      <c r="AA63" s="5"/>
      <c r="AB63" s="18" t="e">
        <f t="shared" si="6"/>
        <v>#DIV/0!</v>
      </c>
    </row>
    <row r="64" spans="2:28" ht="15.75" customHeight="1">
      <c r="B64" s="121" t="str">
        <f ca="1">IF(Aug!B64="","",Aug!B64)</f>
        <v/>
      </c>
      <c r="C64" s="122" t="str">
        <f ca="1">IF(Aug!C64="","",Aug!C64)</f>
        <v/>
      </c>
      <c r="D64" s="115" t="str">
        <f ca="1">IF(B64="","",Aug!D64)</f>
        <v/>
      </c>
      <c r="E64" s="115" t="str">
        <f ca="1">IF(Aug!B64="","",Aug!E64)</f>
        <v/>
      </c>
      <c r="F64" s="5"/>
      <c r="G64" s="115" t="str">
        <f ca="1">IF(B64="","",Aug!G64)</f>
        <v/>
      </c>
      <c r="H64" s="34" t="str">
        <f t="shared" si="8"/>
        <v/>
      </c>
      <c r="I64" s="126"/>
      <c r="J64" s="44">
        <f t="shared" si="1"/>
        <v>0</v>
      </c>
      <c r="K64" s="44" t="str">
        <f ca="1">IF(B64="","",IF(Aug!K64="",Sept!J64,Aug!K64+Sept!J64))</f>
        <v/>
      </c>
      <c r="L64" s="5"/>
      <c r="M64" s="44">
        <f t="shared" si="2"/>
        <v>0</v>
      </c>
      <c r="N64" s="44" t="str">
        <f ca="1">IF(B64="","",IF(Aug!N64="",Sept!M64,Aug!N64+Sept!M64))</f>
        <v/>
      </c>
      <c r="O64" s="5"/>
      <c r="P64" s="44">
        <f t="shared" si="3"/>
        <v>0</v>
      </c>
      <c r="Q64" s="44" t="str">
        <f ca="1">IF(B64="","",IF(Aug!Q64="",Sept!P64,Aug!Q64+Sept!P64))</f>
        <v/>
      </c>
      <c r="R64" s="5"/>
      <c r="S64" s="44">
        <f t="shared" si="4"/>
        <v>0</v>
      </c>
      <c r="T64" s="44" t="str">
        <f ca="1">IF(B64="","",IF(Aug!T64="",Sept!S64,Aug!T64+Sept!S64))</f>
        <v/>
      </c>
      <c r="U64" s="5"/>
      <c r="V64" s="44">
        <f t="shared" si="5"/>
        <v>0</v>
      </c>
      <c r="W64" s="44" t="str">
        <f ca="1">IF(B64="","",IF(Aug!W64="",Sept!V64,Aug!W64+Sept!V64))</f>
        <v/>
      </c>
      <c r="X64" s="5"/>
      <c r="Y64" s="5"/>
      <c r="Z64" s="5"/>
      <c r="AA64" s="5"/>
      <c r="AB64" s="18" t="e">
        <f t="shared" si="6"/>
        <v>#DIV/0!</v>
      </c>
    </row>
    <row r="65" spans="2:28" ht="15.75" customHeight="1">
      <c r="B65" s="121" t="str">
        <f ca="1">IF(Aug!B65="","",Aug!B65)</f>
        <v/>
      </c>
      <c r="C65" s="122" t="str">
        <f ca="1">IF(Aug!C65="","",Aug!C65)</f>
        <v/>
      </c>
      <c r="D65" s="115" t="str">
        <f ca="1">IF(B65="","",Aug!D65)</f>
        <v/>
      </c>
      <c r="E65" s="115" t="str">
        <f ca="1">IF(Aug!B65="","",Aug!E65)</f>
        <v/>
      </c>
      <c r="F65" s="5"/>
      <c r="G65" s="115" t="str">
        <f ca="1">IF(B65="","",Aug!G65)</f>
        <v/>
      </c>
      <c r="H65" s="34" t="str">
        <f t="shared" si="8"/>
        <v/>
      </c>
      <c r="I65" s="126"/>
      <c r="J65" s="44">
        <f t="shared" si="1"/>
        <v>0</v>
      </c>
      <c r="K65" s="44" t="str">
        <f ca="1">IF(B65="","",IF(Aug!K65="",Sept!J65,Aug!K65+Sept!J65))</f>
        <v/>
      </c>
      <c r="L65" s="5"/>
      <c r="M65" s="44">
        <f t="shared" si="2"/>
        <v>0</v>
      </c>
      <c r="N65" s="44" t="str">
        <f ca="1">IF(B65="","",IF(Aug!N65="",Sept!M65,Aug!N65+Sept!M65))</f>
        <v/>
      </c>
      <c r="O65" s="5"/>
      <c r="P65" s="44">
        <f t="shared" si="3"/>
        <v>0</v>
      </c>
      <c r="Q65" s="44" t="str">
        <f ca="1">IF(B65="","",IF(Aug!Q65="",Sept!P65,Aug!Q65+Sept!P65))</f>
        <v/>
      </c>
      <c r="R65" s="5"/>
      <c r="S65" s="44">
        <f t="shared" si="4"/>
        <v>0</v>
      </c>
      <c r="T65" s="44" t="str">
        <f ca="1">IF(B65="","",IF(Aug!T65="",Sept!S65,Aug!T65+Sept!S65))</f>
        <v/>
      </c>
      <c r="U65" s="5"/>
      <c r="V65" s="44">
        <f t="shared" si="5"/>
        <v>0</v>
      </c>
      <c r="W65" s="44" t="str">
        <f ca="1">IF(B65="","",IF(Aug!W65="",Sept!V65,Aug!W65+Sept!V65))</f>
        <v/>
      </c>
      <c r="X65" s="5"/>
      <c r="Y65" s="5"/>
      <c r="Z65" s="5"/>
      <c r="AA65" s="5"/>
      <c r="AB65" s="18" t="e">
        <f t="shared" si="6"/>
        <v>#DIV/0!</v>
      </c>
    </row>
    <row r="66" spans="2:28" ht="15.75" customHeight="1">
      <c r="B66" s="121" t="str">
        <f ca="1">IF(Aug!B66="","",Aug!B66)</f>
        <v/>
      </c>
      <c r="C66" s="122" t="str">
        <f ca="1">IF(Aug!C66="","",Aug!C66)</f>
        <v/>
      </c>
      <c r="D66" s="115" t="str">
        <f ca="1">IF(B66="","",Aug!D66)</f>
        <v/>
      </c>
      <c r="E66" s="115" t="str">
        <f ca="1">IF(Aug!B66="","",Aug!E66)</f>
        <v/>
      </c>
      <c r="F66" s="5"/>
      <c r="G66" s="115" t="str">
        <f ca="1">IF(B66="","",Aug!G66)</f>
        <v/>
      </c>
      <c r="H66" s="34" t="str">
        <f t="shared" si="8"/>
        <v/>
      </c>
      <c r="I66" s="126"/>
      <c r="J66" s="44">
        <f t="shared" si="1"/>
        <v>0</v>
      </c>
      <c r="K66" s="44" t="str">
        <f ca="1">IF(B66="","",IF(Aug!K66="",Sept!J66,Aug!K66+Sept!J66))</f>
        <v/>
      </c>
      <c r="L66" s="5"/>
      <c r="M66" s="44">
        <f t="shared" si="2"/>
        <v>0</v>
      </c>
      <c r="N66" s="44" t="str">
        <f ca="1">IF(B66="","",IF(Aug!N66="",Sept!M66,Aug!N66+Sept!M66))</f>
        <v/>
      </c>
      <c r="O66" s="5"/>
      <c r="P66" s="44">
        <f t="shared" si="3"/>
        <v>0</v>
      </c>
      <c r="Q66" s="44" t="str">
        <f ca="1">IF(B66="","",IF(Aug!Q66="",Sept!P66,Aug!Q66+Sept!P66))</f>
        <v/>
      </c>
      <c r="R66" s="5"/>
      <c r="S66" s="44">
        <f t="shared" si="4"/>
        <v>0</v>
      </c>
      <c r="T66" s="44" t="str">
        <f ca="1">IF(B66="","",IF(Aug!T66="",Sept!S66,Aug!T66+Sept!S66))</f>
        <v/>
      </c>
      <c r="U66" s="5"/>
      <c r="V66" s="44">
        <f t="shared" si="5"/>
        <v>0</v>
      </c>
      <c r="W66" s="44" t="str">
        <f ca="1">IF(B66="","",IF(Aug!W66="",Sept!V66,Aug!W66+Sept!V66))</f>
        <v/>
      </c>
      <c r="X66" s="5"/>
      <c r="Y66" s="5"/>
      <c r="Z66" s="5"/>
      <c r="AA66" s="5"/>
      <c r="AB66" s="18" t="e">
        <f t="shared" si="6"/>
        <v>#DIV/0!</v>
      </c>
    </row>
    <row r="67" spans="2:28" ht="15.75" customHeight="1">
      <c r="B67" s="121" t="str">
        <f ca="1">IF(Aug!B67="","",Aug!B67)</f>
        <v/>
      </c>
      <c r="C67" s="122" t="str">
        <f ca="1">IF(Aug!C67="","",Aug!C67)</f>
        <v/>
      </c>
      <c r="D67" s="115" t="str">
        <f ca="1">IF(B67="","",Aug!D67)</f>
        <v/>
      </c>
      <c r="E67" s="115" t="str">
        <f ca="1">IF(Aug!B67="","",Aug!E67)</f>
        <v/>
      </c>
      <c r="F67" s="5"/>
      <c r="G67" s="115" t="str">
        <f ca="1">IF(B67="","",Aug!G67)</f>
        <v/>
      </c>
      <c r="H67" s="34" t="str">
        <f t="shared" si="8"/>
        <v/>
      </c>
      <c r="I67" s="126"/>
      <c r="J67" s="44">
        <f t="shared" si="1"/>
        <v>0</v>
      </c>
      <c r="K67" s="44" t="str">
        <f ca="1">IF(B67="","",IF(Aug!K67="",Sept!J67,Aug!K67+Sept!J67))</f>
        <v/>
      </c>
      <c r="L67" s="5"/>
      <c r="M67" s="44">
        <f t="shared" si="2"/>
        <v>0</v>
      </c>
      <c r="N67" s="44" t="str">
        <f ca="1">IF(B67="","",IF(Aug!N67="",Sept!M67,Aug!N67+Sept!M67))</f>
        <v/>
      </c>
      <c r="O67" s="5"/>
      <c r="P67" s="44">
        <f t="shared" si="3"/>
        <v>0</v>
      </c>
      <c r="Q67" s="44" t="str">
        <f ca="1">IF(B67="","",IF(Aug!Q67="",Sept!P67,Aug!Q67+Sept!P67))</f>
        <v/>
      </c>
      <c r="R67" s="5"/>
      <c r="S67" s="44">
        <f t="shared" si="4"/>
        <v>0</v>
      </c>
      <c r="T67" s="44" t="str">
        <f ca="1">IF(B67="","",IF(Aug!T67="",Sept!S67,Aug!T67+Sept!S67))</f>
        <v/>
      </c>
      <c r="U67" s="5"/>
      <c r="V67" s="44">
        <f t="shared" si="5"/>
        <v>0</v>
      </c>
      <c r="W67" s="44" t="str">
        <f ca="1">IF(B67="","",IF(Aug!W67="",Sept!V67,Aug!W67+Sept!V67))</f>
        <v/>
      </c>
      <c r="X67" s="5"/>
      <c r="Y67" s="5"/>
      <c r="Z67" s="5"/>
      <c r="AA67" s="5"/>
      <c r="AB67" s="18" t="e">
        <f t="shared" si="6"/>
        <v>#DIV/0!</v>
      </c>
    </row>
    <row r="68" spans="2:28" ht="15.75" customHeight="1">
      <c r="B68" s="121" t="str">
        <f ca="1">IF(Aug!B68="","",Aug!B68)</f>
        <v/>
      </c>
      <c r="C68" s="122" t="str">
        <f ca="1">IF(Aug!C68="","",Aug!C68)</f>
        <v/>
      </c>
      <c r="D68" s="115" t="str">
        <f ca="1">IF(B68="","",Aug!D68)</f>
        <v/>
      </c>
      <c r="E68" s="115" t="str">
        <f ca="1">IF(Aug!B68="","",Aug!E68)</f>
        <v/>
      </c>
      <c r="F68" s="5"/>
      <c r="G68" s="115" t="str">
        <f ca="1">IF(B68="","",Aug!G68)</f>
        <v/>
      </c>
      <c r="H68" s="34" t="str">
        <f t="shared" si="8"/>
        <v/>
      </c>
      <c r="I68" s="126"/>
      <c r="J68" s="44">
        <f t="shared" si="1"/>
        <v>0</v>
      </c>
      <c r="K68" s="44" t="str">
        <f ca="1">IF(B68="","",IF(Aug!K68="",Sept!J68,Aug!K68+Sept!J68))</f>
        <v/>
      </c>
      <c r="L68" s="5"/>
      <c r="M68" s="44">
        <f t="shared" si="2"/>
        <v>0</v>
      </c>
      <c r="N68" s="44" t="str">
        <f ca="1">IF(B68="","",IF(Aug!N68="",Sept!M68,Aug!N68+Sept!M68))</f>
        <v/>
      </c>
      <c r="O68" s="5"/>
      <c r="P68" s="44">
        <f t="shared" si="3"/>
        <v>0</v>
      </c>
      <c r="Q68" s="44" t="str">
        <f ca="1">IF(B68="","",IF(Aug!Q68="",Sept!P68,Aug!Q68+Sept!P68))</f>
        <v/>
      </c>
      <c r="R68" s="5"/>
      <c r="S68" s="44">
        <f t="shared" si="4"/>
        <v>0</v>
      </c>
      <c r="T68" s="44" t="str">
        <f ca="1">IF(B68="","",IF(Aug!T68="",Sept!S68,Aug!T68+Sept!S68))</f>
        <v/>
      </c>
      <c r="U68" s="5"/>
      <c r="V68" s="44">
        <f t="shared" si="5"/>
        <v>0</v>
      </c>
      <c r="W68" s="44" t="str">
        <f ca="1">IF(B68="","",IF(Aug!W68="",Sept!V68,Aug!W68+Sept!V68))</f>
        <v/>
      </c>
      <c r="X68" s="5"/>
      <c r="Y68" s="5"/>
      <c r="Z68" s="5"/>
      <c r="AA68" s="5"/>
      <c r="AB68" s="18" t="e">
        <f t="shared" si="6"/>
        <v>#DIV/0!</v>
      </c>
    </row>
    <row r="69" spans="2:28" ht="15.75" customHeight="1">
      <c r="B69" s="121" t="str">
        <f ca="1">IF(Aug!B69="","",Aug!B69)</f>
        <v/>
      </c>
      <c r="C69" s="122" t="str">
        <f ca="1">IF(Aug!C69="","",Aug!C69)</f>
        <v/>
      </c>
      <c r="D69" s="115" t="str">
        <f ca="1">IF(B69="","",Aug!D69)</f>
        <v/>
      </c>
      <c r="E69" s="115" t="str">
        <f ca="1">IF(Aug!B69="","",Aug!E69)</f>
        <v/>
      </c>
      <c r="F69" s="5"/>
      <c r="G69" s="115" t="str">
        <f ca="1">IF(B69="","",Aug!G69)</f>
        <v/>
      </c>
      <c r="H69" s="34" t="str">
        <f t="shared" si="8"/>
        <v/>
      </c>
      <c r="I69" s="126"/>
      <c r="J69" s="44">
        <f t="shared" si="1"/>
        <v>0</v>
      </c>
      <c r="K69" s="44" t="str">
        <f ca="1">IF(B69="","",IF(Aug!K69="",Sept!J69,Aug!K69+Sept!J69))</f>
        <v/>
      </c>
      <c r="L69" s="5"/>
      <c r="M69" s="44">
        <f t="shared" si="2"/>
        <v>0</v>
      </c>
      <c r="N69" s="44" t="str">
        <f ca="1">IF(B69="","",IF(Aug!N69="",Sept!M69,Aug!N69+Sept!M69))</f>
        <v/>
      </c>
      <c r="O69" s="5"/>
      <c r="P69" s="44">
        <f t="shared" si="3"/>
        <v>0</v>
      </c>
      <c r="Q69" s="44" t="str">
        <f ca="1">IF(B69="","",IF(Aug!Q69="",Sept!P69,Aug!Q69+Sept!P69))</f>
        <v/>
      </c>
      <c r="R69" s="5"/>
      <c r="S69" s="44">
        <f t="shared" si="4"/>
        <v>0</v>
      </c>
      <c r="T69" s="44" t="str">
        <f ca="1">IF(B69="","",IF(Aug!T69="",Sept!S69,Aug!T69+Sept!S69))</f>
        <v/>
      </c>
      <c r="U69" s="5"/>
      <c r="V69" s="44">
        <f t="shared" si="5"/>
        <v>0</v>
      </c>
      <c r="W69" s="44" t="str">
        <f ca="1">IF(B69="","",IF(Aug!W69="",Sept!V69,Aug!W69+Sept!V69))</f>
        <v/>
      </c>
      <c r="X69" s="5"/>
      <c r="Y69" s="5"/>
      <c r="Z69" s="5"/>
      <c r="AA69" s="5"/>
      <c r="AB69" s="18" t="e">
        <f t="shared" si="6"/>
        <v>#DIV/0!</v>
      </c>
    </row>
    <row r="70" spans="2:28" ht="15.75" customHeight="1">
      <c r="B70" s="121" t="str">
        <f ca="1">IF(Aug!B70="","",Aug!B70)</f>
        <v/>
      </c>
      <c r="C70" s="122" t="str">
        <f ca="1">IF(Aug!C70="","",Aug!C70)</f>
        <v/>
      </c>
      <c r="D70" s="115" t="str">
        <f ca="1">IF(B70="","",Aug!D70)</f>
        <v/>
      </c>
      <c r="E70" s="115" t="str">
        <f ca="1">IF(Aug!B70="","",Aug!E70)</f>
        <v/>
      </c>
      <c r="F70" s="5"/>
      <c r="G70" s="115" t="str">
        <f ca="1">IF(B70="","",Aug!G70)</f>
        <v/>
      </c>
      <c r="H70" s="34" t="str">
        <f t="shared" si="8"/>
        <v/>
      </c>
      <c r="I70" s="126"/>
      <c r="J70" s="44">
        <f t="shared" si="1"/>
        <v>0</v>
      </c>
      <c r="K70" s="44" t="str">
        <f ca="1">IF(B70="","",IF(Aug!K70="",Sept!J70,Aug!K70+Sept!J70))</f>
        <v/>
      </c>
      <c r="L70" s="5"/>
      <c r="M70" s="44">
        <f t="shared" si="2"/>
        <v>0</v>
      </c>
      <c r="N70" s="44" t="str">
        <f ca="1">IF(B70="","",IF(Aug!N70="",Sept!M70,Aug!N70+Sept!M70))</f>
        <v/>
      </c>
      <c r="O70" s="5"/>
      <c r="P70" s="44">
        <f t="shared" si="3"/>
        <v>0</v>
      </c>
      <c r="Q70" s="44" t="str">
        <f ca="1">IF(B70="","",IF(Aug!Q70="",Sept!P70,Aug!Q70+Sept!P70))</f>
        <v/>
      </c>
      <c r="R70" s="5"/>
      <c r="S70" s="44">
        <f t="shared" si="4"/>
        <v>0</v>
      </c>
      <c r="T70" s="44" t="str">
        <f ca="1">IF(B70="","",IF(Aug!T70="",Sept!S70,Aug!T70+Sept!S70))</f>
        <v/>
      </c>
      <c r="U70" s="5"/>
      <c r="V70" s="44">
        <f t="shared" si="5"/>
        <v>0</v>
      </c>
      <c r="W70" s="44" t="str">
        <f ca="1">IF(B70="","",IF(Aug!W70="",Sept!V70,Aug!W70+Sept!V70))</f>
        <v/>
      </c>
      <c r="X70" s="5"/>
      <c r="Y70" s="5"/>
      <c r="Z70" s="5"/>
      <c r="AA70" s="5"/>
      <c r="AB70" s="18" t="e">
        <f t="shared" si="6"/>
        <v>#DIV/0!</v>
      </c>
    </row>
    <row r="71" spans="2:28" ht="15.75" customHeight="1">
      <c r="B71" s="121" t="str">
        <f ca="1">IF(Aug!B71="","",Aug!B71)</f>
        <v/>
      </c>
      <c r="C71" s="122" t="str">
        <f ca="1">IF(Aug!C71="","",Aug!C71)</f>
        <v/>
      </c>
      <c r="D71" s="115" t="str">
        <f ca="1">IF(B71="","",Aug!D71)</f>
        <v/>
      </c>
      <c r="E71" s="115" t="str">
        <f ca="1">IF(Aug!B71="","",Aug!E71)</f>
        <v/>
      </c>
      <c r="F71" s="5"/>
      <c r="G71" s="115" t="str">
        <f ca="1">IF(B71="","",Aug!G71)</f>
        <v/>
      </c>
      <c r="H71" s="34" t="str">
        <f t="shared" si="8"/>
        <v/>
      </c>
      <c r="I71" s="126"/>
      <c r="J71" s="44">
        <f t="shared" si="1"/>
        <v>0</v>
      </c>
      <c r="K71" s="44" t="str">
        <f ca="1">IF(B71="","",IF(Aug!K71="",Sept!J71,Aug!K71+Sept!J71))</f>
        <v/>
      </c>
      <c r="L71" s="5"/>
      <c r="M71" s="44">
        <f t="shared" si="2"/>
        <v>0</v>
      </c>
      <c r="N71" s="44" t="str">
        <f ca="1">IF(B71="","",IF(Aug!N71="",Sept!M71,Aug!N71+Sept!M71))</f>
        <v/>
      </c>
      <c r="O71" s="5"/>
      <c r="P71" s="44">
        <f t="shared" si="3"/>
        <v>0</v>
      </c>
      <c r="Q71" s="44" t="str">
        <f ca="1">IF(B71="","",IF(Aug!Q71="",Sept!P71,Aug!Q71+Sept!P71))</f>
        <v/>
      </c>
      <c r="R71" s="5"/>
      <c r="S71" s="44">
        <f t="shared" si="4"/>
        <v>0</v>
      </c>
      <c r="T71" s="44" t="str">
        <f ca="1">IF(B71="","",IF(Aug!T71="",Sept!S71,Aug!T71+Sept!S71))</f>
        <v/>
      </c>
      <c r="U71" s="5"/>
      <c r="V71" s="44">
        <f t="shared" si="5"/>
        <v>0</v>
      </c>
      <c r="W71" s="44" t="str">
        <f ca="1">IF(B71="","",IF(Aug!W71="",Sept!V71,Aug!W71+Sept!V71))</f>
        <v/>
      </c>
      <c r="X71" s="5"/>
      <c r="Y71" s="5"/>
      <c r="Z71" s="5"/>
      <c r="AA71" s="5"/>
      <c r="AB71" s="18" t="e">
        <f t="shared" si="6"/>
        <v>#DIV/0!</v>
      </c>
    </row>
    <row r="72" spans="2:28" ht="15.75" customHeight="1">
      <c r="B72" s="121" t="str">
        <f ca="1">IF(Aug!B72="","",Aug!B72)</f>
        <v/>
      </c>
      <c r="C72" s="122" t="str">
        <f ca="1">IF(Aug!C72="","",Aug!C72)</f>
        <v/>
      </c>
      <c r="D72" s="115" t="str">
        <f ca="1">IF(B72="","",Aug!D72)</f>
        <v/>
      </c>
      <c r="E72" s="115" t="str">
        <f ca="1">IF(Aug!B72="","",Aug!E72)</f>
        <v/>
      </c>
      <c r="F72" s="5"/>
      <c r="G72" s="115" t="str">
        <f ca="1">IF(B72="","",Aug!G72)</f>
        <v/>
      </c>
      <c r="H72" s="34" t="str">
        <f t="shared" si="8"/>
        <v/>
      </c>
      <c r="I72" s="126"/>
      <c r="J72" s="44">
        <f t="shared" si="1"/>
        <v>0</v>
      </c>
      <c r="K72" s="44" t="str">
        <f ca="1">IF(B72="","",IF(Aug!K72="",Sept!J72,Aug!K72+Sept!J72))</f>
        <v/>
      </c>
      <c r="L72" s="5"/>
      <c r="M72" s="44">
        <f t="shared" si="2"/>
        <v>0</v>
      </c>
      <c r="N72" s="44" t="str">
        <f ca="1">IF(B72="","",IF(Aug!N72="",Sept!M72,Aug!N72+Sept!M72))</f>
        <v/>
      </c>
      <c r="O72" s="5"/>
      <c r="P72" s="44">
        <f t="shared" si="3"/>
        <v>0</v>
      </c>
      <c r="Q72" s="44" t="str">
        <f ca="1">IF(B72="","",IF(Aug!Q72="",Sept!P72,Aug!Q72+Sept!P72))</f>
        <v/>
      </c>
      <c r="R72" s="5"/>
      <c r="S72" s="44">
        <f t="shared" si="4"/>
        <v>0</v>
      </c>
      <c r="T72" s="44" t="str">
        <f ca="1">IF(B72="","",IF(Aug!T72="",Sept!S72,Aug!T72+Sept!S72))</f>
        <v/>
      </c>
      <c r="U72" s="5"/>
      <c r="V72" s="44">
        <f t="shared" si="5"/>
        <v>0</v>
      </c>
      <c r="W72" s="44" t="str">
        <f ca="1">IF(B72="","",IF(Aug!W72="",Sept!V72,Aug!W72+Sept!V72))</f>
        <v/>
      </c>
      <c r="X72" s="5"/>
      <c r="Y72" s="5"/>
      <c r="Z72" s="5"/>
      <c r="AA72" s="5"/>
      <c r="AB72" s="18" t="e">
        <f t="shared" si="6"/>
        <v>#DIV/0!</v>
      </c>
    </row>
    <row r="73" spans="2:28" ht="15.75" customHeight="1">
      <c r="B73" s="121" t="str">
        <f ca="1">IF(Aug!B73="","",Aug!B73)</f>
        <v/>
      </c>
      <c r="C73" s="122" t="str">
        <f ca="1">IF(Aug!C73="","",Aug!C73)</f>
        <v/>
      </c>
      <c r="D73" s="115" t="str">
        <f ca="1">IF(B73="","",Aug!D73)</f>
        <v/>
      </c>
      <c r="E73" s="115" t="str">
        <f ca="1">IF(Aug!B73="","",Aug!E73)</f>
        <v/>
      </c>
      <c r="F73" s="5"/>
      <c r="G73" s="115" t="str">
        <f ca="1">IF(B73="","",Aug!G73)</f>
        <v/>
      </c>
      <c r="H73" s="34" t="str">
        <f t="shared" si="8"/>
        <v/>
      </c>
      <c r="I73" s="126"/>
      <c r="J73" s="44">
        <f t="shared" ref="J73:J90" si="9">I73*10</f>
        <v>0</v>
      </c>
      <c r="K73" s="44" t="str">
        <f ca="1">IF(B73="","",IF(Aug!K73="",Sept!J73,Aug!K73+Sept!J73))</f>
        <v/>
      </c>
      <c r="L73" s="5"/>
      <c r="M73" s="44">
        <f t="shared" ref="M73:M90" si="10">L73/2</f>
        <v>0</v>
      </c>
      <c r="N73" s="44" t="str">
        <f ca="1">IF(B73="","",IF(Aug!N73="",Sept!M73,Aug!N73+Sept!M73))</f>
        <v/>
      </c>
      <c r="O73" s="5"/>
      <c r="P73" s="44">
        <f t="shared" ref="P73:P90" si="11">O73</f>
        <v>0</v>
      </c>
      <c r="Q73" s="44" t="str">
        <f ca="1">IF(B73="","",IF(Aug!Q73="",Sept!P73,Aug!Q73+Sept!P73))</f>
        <v/>
      </c>
      <c r="R73" s="5"/>
      <c r="S73" s="44">
        <f t="shared" ref="S73:S90" si="12">R73/500</f>
        <v>0</v>
      </c>
      <c r="T73" s="44" t="str">
        <f ca="1">IF(B73="","",IF(Aug!T73="",Sept!S73,Aug!T73+Sept!S73))</f>
        <v/>
      </c>
      <c r="U73" s="5"/>
      <c r="V73" s="44">
        <f t="shared" ref="V73:V90" si="13">U73*10</f>
        <v>0</v>
      </c>
      <c r="W73" s="44" t="str">
        <f ca="1">IF(B73="","",IF(Aug!W73="",Sept!V73,Aug!W73+Sept!V73))</f>
        <v/>
      </c>
      <c r="X73" s="5"/>
      <c r="Y73" s="5"/>
      <c r="Z73" s="5"/>
      <c r="AA73" s="5"/>
      <c r="AB73" s="18" t="e">
        <f t="shared" ref="AB73:AB90" si="14">(R73/F73)/175</f>
        <v>#DIV/0!</v>
      </c>
    </row>
    <row r="74" spans="2:28" ht="15.75" customHeight="1">
      <c r="B74" s="121" t="str">
        <f ca="1">IF(Aug!B74="","",Aug!B74)</f>
        <v/>
      </c>
      <c r="C74" s="122" t="str">
        <f ca="1">IF(Aug!C74="","",Aug!C74)</f>
        <v/>
      </c>
      <c r="D74" s="115" t="str">
        <f ca="1">IF(B74="","",Aug!D74)</f>
        <v/>
      </c>
      <c r="E74" s="115" t="str">
        <f ca="1">IF(Aug!B74="","",Aug!E74)</f>
        <v/>
      </c>
      <c r="F74" s="5"/>
      <c r="G74" s="115" t="str">
        <f ca="1">IF(B74="","",Aug!G74)</f>
        <v/>
      </c>
      <c r="H74" s="34" t="str">
        <f t="shared" si="8"/>
        <v/>
      </c>
      <c r="I74" s="126"/>
      <c r="J74" s="44">
        <f t="shared" si="9"/>
        <v>0</v>
      </c>
      <c r="K74" s="44" t="str">
        <f ca="1">IF(B74="","",IF(Aug!K74="",Sept!J74,Aug!K74+Sept!J74))</f>
        <v/>
      </c>
      <c r="L74" s="5"/>
      <c r="M74" s="44">
        <f t="shared" si="10"/>
        <v>0</v>
      </c>
      <c r="N74" s="44" t="str">
        <f ca="1">IF(B74="","",IF(Aug!N74="",Sept!M74,Aug!N74+Sept!M74))</f>
        <v/>
      </c>
      <c r="O74" s="5"/>
      <c r="P74" s="44">
        <f t="shared" si="11"/>
        <v>0</v>
      </c>
      <c r="Q74" s="44" t="str">
        <f ca="1">IF(B74="","",IF(Aug!Q74="",Sept!P74,Aug!Q74+Sept!P74))</f>
        <v/>
      </c>
      <c r="R74" s="5"/>
      <c r="S74" s="44">
        <f t="shared" si="12"/>
        <v>0</v>
      </c>
      <c r="T74" s="44" t="str">
        <f ca="1">IF(B74="","",IF(Aug!T74="",Sept!S74,Aug!T74+Sept!S74))</f>
        <v/>
      </c>
      <c r="U74" s="5"/>
      <c r="V74" s="44">
        <f t="shared" si="13"/>
        <v>0</v>
      </c>
      <c r="W74" s="44" t="str">
        <f ca="1">IF(B74="","",IF(Aug!W74="",Sept!V74,Aug!W74+Sept!V74))</f>
        <v/>
      </c>
      <c r="X74" s="5"/>
      <c r="Y74" s="5"/>
      <c r="Z74" s="5"/>
      <c r="AA74" s="5"/>
      <c r="AB74" s="18" t="e">
        <f t="shared" si="14"/>
        <v>#DIV/0!</v>
      </c>
    </row>
    <row r="75" spans="2:28" ht="15.75" customHeight="1">
      <c r="B75" s="121" t="str">
        <f ca="1">IF(Aug!B75="","",Aug!B75)</f>
        <v/>
      </c>
      <c r="C75" s="122" t="str">
        <f ca="1">IF(Aug!C75="","",Aug!C75)</f>
        <v/>
      </c>
      <c r="D75" s="115" t="str">
        <f ca="1">IF(B75="","",Aug!D75)</f>
        <v/>
      </c>
      <c r="E75" s="115" t="str">
        <f ca="1">IF(Aug!B75="","",Aug!E75)</f>
        <v/>
      </c>
      <c r="F75" s="5"/>
      <c r="G75" s="115" t="str">
        <f ca="1">IF(B75="","",Aug!G75)</f>
        <v/>
      </c>
      <c r="H75" s="34" t="str">
        <f t="shared" si="8"/>
        <v/>
      </c>
      <c r="I75" s="126"/>
      <c r="J75" s="44">
        <f t="shared" si="9"/>
        <v>0</v>
      </c>
      <c r="K75" s="44" t="str">
        <f ca="1">IF(B75="","",IF(Aug!K75="",Sept!J75,Aug!K75+Sept!J75))</f>
        <v/>
      </c>
      <c r="L75" s="5"/>
      <c r="M75" s="44">
        <f t="shared" si="10"/>
        <v>0</v>
      </c>
      <c r="N75" s="44" t="str">
        <f ca="1">IF(B75="","",IF(Aug!N75="",Sept!M75,Aug!N75+Sept!M75))</f>
        <v/>
      </c>
      <c r="O75" s="5"/>
      <c r="P75" s="44">
        <f t="shared" si="11"/>
        <v>0</v>
      </c>
      <c r="Q75" s="44" t="str">
        <f ca="1">IF(B75="","",IF(Aug!Q75="",Sept!P75,Aug!Q75+Sept!P75))</f>
        <v/>
      </c>
      <c r="R75" s="5"/>
      <c r="S75" s="44">
        <f t="shared" si="12"/>
        <v>0</v>
      </c>
      <c r="T75" s="44" t="str">
        <f ca="1">IF(B75="","",IF(Aug!T75="",Sept!S75,Aug!T75+Sept!S75))</f>
        <v/>
      </c>
      <c r="U75" s="5"/>
      <c r="V75" s="44">
        <f t="shared" si="13"/>
        <v>0</v>
      </c>
      <c r="W75" s="44" t="str">
        <f ca="1">IF(B75="","",IF(Aug!W75="",Sept!V75,Aug!W75+Sept!V75))</f>
        <v/>
      </c>
      <c r="X75" s="5"/>
      <c r="Y75" s="5"/>
      <c r="Z75" s="5"/>
      <c r="AA75" s="5"/>
      <c r="AB75" s="18" t="e">
        <f t="shared" si="14"/>
        <v>#DIV/0!</v>
      </c>
    </row>
    <row r="76" spans="2:28" ht="15.75" customHeight="1">
      <c r="B76" s="121" t="str">
        <f ca="1">IF(Aug!B76="","",Aug!B76)</f>
        <v/>
      </c>
      <c r="C76" s="122" t="str">
        <f ca="1">IF(Aug!C76="","",Aug!C76)</f>
        <v/>
      </c>
      <c r="D76" s="115" t="str">
        <f ca="1">IF(B76="","",Aug!D76)</f>
        <v/>
      </c>
      <c r="E76" s="115" t="str">
        <f ca="1">IF(Aug!B76="","",Aug!E76)</f>
        <v/>
      </c>
      <c r="F76" s="5"/>
      <c r="G76" s="115" t="str">
        <f ca="1">IF(B76="","",Aug!G76)</f>
        <v/>
      </c>
      <c r="H76" s="34" t="str">
        <f t="shared" si="8"/>
        <v/>
      </c>
      <c r="I76" s="126"/>
      <c r="J76" s="44">
        <f t="shared" si="9"/>
        <v>0</v>
      </c>
      <c r="K76" s="44" t="str">
        <f ca="1">IF(B76="","",IF(Aug!K76="",Sept!J76,Aug!K76+Sept!J76))</f>
        <v/>
      </c>
      <c r="L76" s="5"/>
      <c r="M76" s="44">
        <f t="shared" si="10"/>
        <v>0</v>
      </c>
      <c r="N76" s="44" t="str">
        <f ca="1">IF(B76="","",IF(Aug!N76="",Sept!M76,Aug!N76+Sept!M76))</f>
        <v/>
      </c>
      <c r="O76" s="5"/>
      <c r="P76" s="44">
        <f t="shared" si="11"/>
        <v>0</v>
      </c>
      <c r="Q76" s="44" t="str">
        <f ca="1">IF(B76="","",IF(Aug!Q76="",Sept!P76,Aug!Q76+Sept!P76))</f>
        <v/>
      </c>
      <c r="R76" s="5"/>
      <c r="S76" s="44">
        <f t="shared" si="12"/>
        <v>0</v>
      </c>
      <c r="T76" s="44" t="str">
        <f ca="1">IF(B76="","",IF(Aug!T76="",Sept!S76,Aug!T76+Sept!S76))</f>
        <v/>
      </c>
      <c r="U76" s="5"/>
      <c r="V76" s="44">
        <f t="shared" si="13"/>
        <v>0</v>
      </c>
      <c r="W76" s="44" t="str">
        <f ca="1">IF(B76="","",IF(Aug!W76="",Sept!V76,Aug!W76+Sept!V76))</f>
        <v/>
      </c>
      <c r="X76" s="5"/>
      <c r="Y76" s="5"/>
      <c r="Z76" s="5"/>
      <c r="AA76" s="5"/>
      <c r="AB76" s="18" t="e">
        <f t="shared" si="14"/>
        <v>#DIV/0!</v>
      </c>
    </row>
    <row r="77" spans="2:28" ht="15.75" customHeight="1">
      <c r="B77" s="121" t="str">
        <f ca="1">IF(Aug!B77="","",Aug!B77)</f>
        <v/>
      </c>
      <c r="C77" s="122" t="str">
        <f ca="1">IF(Aug!C77="","",Aug!C77)</f>
        <v/>
      </c>
      <c r="D77" s="115" t="str">
        <f ca="1">IF(B77="","",Aug!D77)</f>
        <v/>
      </c>
      <c r="E77" s="115" t="str">
        <f ca="1">IF(Aug!B77="","",Aug!E77)</f>
        <v/>
      </c>
      <c r="F77" s="5"/>
      <c r="G77" s="115" t="str">
        <f ca="1">IF(B77="","",Aug!G77)</f>
        <v/>
      </c>
      <c r="H77" s="34" t="str">
        <f t="shared" si="8"/>
        <v/>
      </c>
      <c r="I77" s="126"/>
      <c r="J77" s="44">
        <f t="shared" si="9"/>
        <v>0</v>
      </c>
      <c r="K77" s="44" t="str">
        <f ca="1">IF(B77="","",IF(Aug!K77="",Sept!J77,Aug!K77+Sept!J77))</f>
        <v/>
      </c>
      <c r="L77" s="5"/>
      <c r="M77" s="44">
        <f t="shared" si="10"/>
        <v>0</v>
      </c>
      <c r="N77" s="44" t="str">
        <f ca="1">IF(B77="","",IF(Aug!N77="",Sept!M77,Aug!N77+Sept!M77))</f>
        <v/>
      </c>
      <c r="O77" s="5"/>
      <c r="P77" s="44">
        <f t="shared" si="11"/>
        <v>0</v>
      </c>
      <c r="Q77" s="44" t="str">
        <f ca="1">IF(B77="","",IF(Aug!Q77="",Sept!P77,Aug!Q77+Sept!P77))</f>
        <v/>
      </c>
      <c r="R77" s="5"/>
      <c r="S77" s="44">
        <f t="shared" si="12"/>
        <v>0</v>
      </c>
      <c r="T77" s="44" t="str">
        <f ca="1">IF(B77="","",IF(Aug!T77="",Sept!S77,Aug!T77+Sept!S77))</f>
        <v/>
      </c>
      <c r="U77" s="5"/>
      <c r="V77" s="44">
        <f t="shared" si="13"/>
        <v>0</v>
      </c>
      <c r="W77" s="44" t="str">
        <f ca="1">IF(B77="","",IF(Aug!W77="",Sept!V77,Aug!W77+Sept!V77))</f>
        <v/>
      </c>
      <c r="X77" s="5"/>
      <c r="Y77" s="5"/>
      <c r="Z77" s="5"/>
      <c r="AA77" s="5"/>
      <c r="AB77" s="18" t="e">
        <f t="shared" si="14"/>
        <v>#DIV/0!</v>
      </c>
    </row>
    <row r="78" spans="2:28" ht="15.75" customHeight="1">
      <c r="B78" s="121" t="str">
        <f ca="1">IF(Aug!B78="","",Aug!B78)</f>
        <v/>
      </c>
      <c r="C78" s="122" t="str">
        <f ca="1">IF(Aug!C78="","",Aug!C78)</f>
        <v/>
      </c>
      <c r="D78" s="115" t="str">
        <f ca="1">IF(B78="","",Aug!D78)</f>
        <v/>
      </c>
      <c r="E78" s="115" t="str">
        <f ca="1">IF(Aug!B78="","",Aug!E78)</f>
        <v/>
      </c>
      <c r="F78" s="5"/>
      <c r="G78" s="115" t="str">
        <f ca="1">IF(B78="","",Aug!G78)</f>
        <v/>
      </c>
      <c r="H78" s="34" t="str">
        <f t="shared" si="8"/>
        <v/>
      </c>
      <c r="I78" s="126"/>
      <c r="J78" s="44">
        <f t="shared" si="9"/>
        <v>0</v>
      </c>
      <c r="K78" s="44" t="str">
        <f ca="1">IF(B78="","",IF(Aug!K78="",Sept!J78,Aug!K78+Sept!J78))</f>
        <v/>
      </c>
      <c r="L78" s="5"/>
      <c r="M78" s="44">
        <f t="shared" si="10"/>
        <v>0</v>
      </c>
      <c r="N78" s="44" t="str">
        <f ca="1">IF(B78="","",IF(Aug!N78="",Sept!M78,Aug!N78+Sept!M78))</f>
        <v/>
      </c>
      <c r="O78" s="5"/>
      <c r="P78" s="44">
        <f t="shared" si="11"/>
        <v>0</v>
      </c>
      <c r="Q78" s="44" t="str">
        <f ca="1">IF(B78="","",IF(Aug!Q78="",Sept!P78,Aug!Q78+Sept!P78))</f>
        <v/>
      </c>
      <c r="R78" s="5"/>
      <c r="S78" s="44">
        <f t="shared" si="12"/>
        <v>0</v>
      </c>
      <c r="T78" s="44" t="str">
        <f ca="1">IF(B78="","",IF(Aug!T78="",Sept!S78,Aug!T78+Sept!S78))</f>
        <v/>
      </c>
      <c r="U78" s="5"/>
      <c r="V78" s="44">
        <f t="shared" si="13"/>
        <v>0</v>
      </c>
      <c r="W78" s="44" t="str">
        <f ca="1">IF(B78="","",IF(Aug!W78="",Sept!V78,Aug!W78+Sept!V78))</f>
        <v/>
      </c>
      <c r="X78" s="5"/>
      <c r="Y78" s="5"/>
      <c r="Z78" s="5"/>
      <c r="AA78" s="5"/>
      <c r="AB78" s="18" t="e">
        <f t="shared" si="14"/>
        <v>#DIV/0!</v>
      </c>
    </row>
    <row r="79" spans="2:28" ht="15.75" customHeight="1">
      <c r="B79" s="121" t="str">
        <f ca="1">IF(Aug!B79="","",Aug!B79)</f>
        <v/>
      </c>
      <c r="C79" s="122" t="str">
        <f ca="1">IF(Aug!C79="","",Aug!C79)</f>
        <v/>
      </c>
      <c r="D79" s="115" t="str">
        <f ca="1">IF(B79="","",Aug!D79)</f>
        <v/>
      </c>
      <c r="E79" s="115" t="str">
        <f ca="1">IF(Aug!B79="","",Aug!E79)</f>
        <v/>
      </c>
      <c r="F79" s="5"/>
      <c r="G79" s="115" t="str">
        <f ca="1">IF(B79="","",Aug!G79)</f>
        <v/>
      </c>
      <c r="H79" s="34" t="str">
        <f t="shared" si="8"/>
        <v/>
      </c>
      <c r="I79" s="126"/>
      <c r="J79" s="44">
        <f t="shared" si="9"/>
        <v>0</v>
      </c>
      <c r="K79" s="44" t="str">
        <f ca="1">IF(B79="","",IF(Aug!K79="",Sept!J79,Aug!K79+Sept!J79))</f>
        <v/>
      </c>
      <c r="L79" s="5"/>
      <c r="M79" s="44">
        <f t="shared" si="10"/>
        <v>0</v>
      </c>
      <c r="N79" s="44" t="str">
        <f ca="1">IF(B79="","",IF(Aug!N79="",Sept!M79,Aug!N79+Sept!M79))</f>
        <v/>
      </c>
      <c r="O79" s="5"/>
      <c r="P79" s="44">
        <f t="shared" si="11"/>
        <v>0</v>
      </c>
      <c r="Q79" s="44" t="str">
        <f ca="1">IF(B79="","",IF(Aug!Q79="",Sept!P79,Aug!Q79+Sept!P79))</f>
        <v/>
      </c>
      <c r="R79" s="5"/>
      <c r="S79" s="44">
        <f t="shared" si="12"/>
        <v>0</v>
      </c>
      <c r="T79" s="44" t="str">
        <f ca="1">IF(B79="","",IF(Aug!T79="",Sept!S79,Aug!T79+Sept!S79))</f>
        <v/>
      </c>
      <c r="U79" s="5"/>
      <c r="V79" s="44">
        <f t="shared" si="13"/>
        <v>0</v>
      </c>
      <c r="W79" s="44" t="str">
        <f ca="1">IF(B79="","",IF(Aug!W79="",Sept!V79,Aug!W79+Sept!V79))</f>
        <v/>
      </c>
      <c r="X79" s="5"/>
      <c r="Y79" s="5"/>
      <c r="Z79" s="5"/>
      <c r="AA79" s="5"/>
      <c r="AB79" s="18" t="e">
        <f t="shared" si="14"/>
        <v>#DIV/0!</v>
      </c>
    </row>
    <row r="80" spans="2:28" ht="15.75" customHeight="1">
      <c r="B80" s="121" t="str">
        <f ca="1">IF(Aug!B80="","",Aug!B80)</f>
        <v/>
      </c>
      <c r="C80" s="122" t="str">
        <f ca="1">IF(Aug!C80="","",Aug!C80)</f>
        <v/>
      </c>
      <c r="D80" s="115" t="str">
        <f ca="1">IF(B80="","",Aug!D80)</f>
        <v/>
      </c>
      <c r="E80" s="115" t="str">
        <f ca="1">IF(Aug!B80="","",Aug!E80)</f>
        <v/>
      </c>
      <c r="F80" s="5"/>
      <c r="G80" s="115" t="str">
        <f ca="1">IF(B80="","",Aug!G80)</f>
        <v/>
      </c>
      <c r="H80" s="34" t="str">
        <f t="shared" si="8"/>
        <v/>
      </c>
      <c r="I80" s="126"/>
      <c r="J80" s="44">
        <f t="shared" si="9"/>
        <v>0</v>
      </c>
      <c r="K80" s="44" t="str">
        <f ca="1">IF(B80="","",IF(Aug!K80="",Sept!J80,Aug!K80+Sept!J80))</f>
        <v/>
      </c>
      <c r="L80" s="5"/>
      <c r="M80" s="44">
        <f t="shared" si="10"/>
        <v>0</v>
      </c>
      <c r="N80" s="44" t="str">
        <f ca="1">IF(B80="","",IF(Aug!N80="",Sept!M80,Aug!N80+Sept!M80))</f>
        <v/>
      </c>
      <c r="O80" s="5"/>
      <c r="P80" s="44">
        <f t="shared" si="11"/>
        <v>0</v>
      </c>
      <c r="Q80" s="44" t="str">
        <f ca="1">IF(B80="","",IF(Aug!Q80="",Sept!P80,Aug!Q80+Sept!P80))</f>
        <v/>
      </c>
      <c r="R80" s="5"/>
      <c r="S80" s="44">
        <f t="shared" si="12"/>
        <v>0</v>
      </c>
      <c r="T80" s="44" t="str">
        <f ca="1">IF(B80="","",IF(Aug!T80="",Sept!S80,Aug!T80+Sept!S80))</f>
        <v/>
      </c>
      <c r="U80" s="5"/>
      <c r="V80" s="44">
        <f t="shared" si="13"/>
        <v>0</v>
      </c>
      <c r="W80" s="44" t="str">
        <f ca="1">IF(B80="","",IF(Aug!W80="",Sept!V80,Aug!W80+Sept!V80))</f>
        <v/>
      </c>
      <c r="X80" s="5"/>
      <c r="Y80" s="5"/>
      <c r="Z80" s="5"/>
      <c r="AA80" s="5"/>
      <c r="AB80" s="18" t="e">
        <f t="shared" si="14"/>
        <v>#DIV/0!</v>
      </c>
    </row>
    <row r="81" spans="2:28" ht="15.75" customHeight="1">
      <c r="B81" s="121" t="str">
        <f ca="1">IF(Aug!B81="","",Aug!B81)</f>
        <v/>
      </c>
      <c r="C81" s="122" t="str">
        <f ca="1">IF(Aug!C81="","",Aug!C81)</f>
        <v/>
      </c>
      <c r="D81" s="115" t="str">
        <f ca="1">IF(B81="","",Aug!D81)</f>
        <v/>
      </c>
      <c r="E81" s="115" t="str">
        <f ca="1">IF(Aug!B81="","",Aug!E81)</f>
        <v/>
      </c>
      <c r="F81" s="5"/>
      <c r="G81" s="115" t="str">
        <f ca="1">IF(B81="","",Aug!G81)</f>
        <v/>
      </c>
      <c r="H81" s="34" t="str">
        <f t="shared" si="8"/>
        <v/>
      </c>
      <c r="I81" s="126"/>
      <c r="J81" s="44">
        <f t="shared" si="9"/>
        <v>0</v>
      </c>
      <c r="K81" s="44" t="str">
        <f ca="1">IF(B81="","",IF(Aug!K81="",Sept!J81,Aug!K81+Sept!J81))</f>
        <v/>
      </c>
      <c r="L81" s="5"/>
      <c r="M81" s="44">
        <f t="shared" si="10"/>
        <v>0</v>
      </c>
      <c r="N81" s="44" t="str">
        <f ca="1">IF(B81="","",IF(Aug!N81="",Sept!M81,Aug!N81+Sept!M81))</f>
        <v/>
      </c>
      <c r="O81" s="5"/>
      <c r="P81" s="44">
        <f t="shared" si="11"/>
        <v>0</v>
      </c>
      <c r="Q81" s="44" t="str">
        <f ca="1">IF(B81="","",IF(Aug!Q81="",Sept!P81,Aug!Q81+Sept!P81))</f>
        <v/>
      </c>
      <c r="R81" s="5"/>
      <c r="S81" s="44">
        <f t="shared" si="12"/>
        <v>0</v>
      </c>
      <c r="T81" s="44" t="str">
        <f ca="1">IF(B81="","",IF(Aug!T81="",Sept!S81,Aug!T81+Sept!S81))</f>
        <v/>
      </c>
      <c r="U81" s="5"/>
      <c r="V81" s="44">
        <f t="shared" si="13"/>
        <v>0</v>
      </c>
      <c r="W81" s="44" t="str">
        <f ca="1">IF(B81="","",IF(Aug!W81="",Sept!V81,Aug!W81+Sept!V81))</f>
        <v/>
      </c>
      <c r="X81" s="5"/>
      <c r="Y81" s="5"/>
      <c r="Z81" s="5"/>
      <c r="AA81" s="5"/>
      <c r="AB81" s="18" t="e">
        <f t="shared" si="14"/>
        <v>#DIV/0!</v>
      </c>
    </row>
    <row r="82" spans="2:28" ht="15.75" customHeight="1">
      <c r="B82" s="121" t="str">
        <f ca="1">IF(Aug!B82="","",Aug!B82)</f>
        <v/>
      </c>
      <c r="C82" s="122" t="str">
        <f ca="1">IF(Aug!C82="","",Aug!C82)</f>
        <v/>
      </c>
      <c r="D82" s="115" t="str">
        <f ca="1">IF(B82="","",Aug!D82)</f>
        <v/>
      </c>
      <c r="E82" s="115" t="str">
        <f ca="1">IF(Aug!B82="","",Aug!E82)</f>
        <v/>
      </c>
      <c r="F82" s="5"/>
      <c r="G82" s="115" t="str">
        <f ca="1">IF(B82="","",Aug!G82)</f>
        <v/>
      </c>
      <c r="H82" s="34" t="str">
        <f t="shared" si="8"/>
        <v/>
      </c>
      <c r="I82" s="126"/>
      <c r="J82" s="44">
        <f t="shared" si="9"/>
        <v>0</v>
      </c>
      <c r="K82" s="44" t="str">
        <f ca="1">IF(B82="","",IF(Aug!K82="",Sept!J82,Aug!K82+Sept!J82))</f>
        <v/>
      </c>
      <c r="L82" s="5"/>
      <c r="M82" s="44">
        <f t="shared" si="10"/>
        <v>0</v>
      </c>
      <c r="N82" s="44" t="str">
        <f ca="1">IF(B82="","",IF(Aug!N82="",Sept!M82,Aug!N82+Sept!M82))</f>
        <v/>
      </c>
      <c r="O82" s="5"/>
      <c r="P82" s="44">
        <f t="shared" si="11"/>
        <v>0</v>
      </c>
      <c r="Q82" s="44" t="str">
        <f ca="1">IF(B82="","",IF(Aug!Q82="",Sept!P82,Aug!Q82+Sept!P82))</f>
        <v/>
      </c>
      <c r="R82" s="5"/>
      <c r="S82" s="44">
        <f t="shared" si="12"/>
        <v>0</v>
      </c>
      <c r="T82" s="44" t="str">
        <f ca="1">IF(B82="","",IF(Aug!T82="",Sept!S82,Aug!T82+Sept!S82))</f>
        <v/>
      </c>
      <c r="U82" s="5"/>
      <c r="V82" s="44">
        <f t="shared" si="13"/>
        <v>0</v>
      </c>
      <c r="W82" s="44" t="str">
        <f ca="1">IF(B82="","",IF(Aug!W82="",Sept!V82,Aug!W82+Sept!V82))</f>
        <v/>
      </c>
      <c r="X82" s="5"/>
      <c r="Y82" s="5"/>
      <c r="Z82" s="5"/>
      <c r="AA82" s="5"/>
      <c r="AB82" s="18" t="e">
        <f t="shared" si="14"/>
        <v>#DIV/0!</v>
      </c>
    </row>
    <row r="83" spans="2:28" ht="15.75" customHeight="1">
      <c r="B83" s="121" t="str">
        <f ca="1">IF(Aug!B83="","",Aug!B83)</f>
        <v/>
      </c>
      <c r="C83" s="122" t="str">
        <f ca="1">IF(Aug!C83="","",Aug!C83)</f>
        <v/>
      </c>
      <c r="D83" s="115" t="str">
        <f ca="1">IF(B83="","",Aug!D83)</f>
        <v/>
      </c>
      <c r="E83" s="115" t="str">
        <f ca="1">IF(Aug!B83="","",Aug!E83)</f>
        <v/>
      </c>
      <c r="F83" s="5"/>
      <c r="G83" s="115" t="str">
        <f ca="1">IF(B83="","",Aug!G83)</f>
        <v/>
      </c>
      <c r="H83" s="34" t="str">
        <f t="shared" si="8"/>
        <v/>
      </c>
      <c r="I83" s="126"/>
      <c r="J83" s="44">
        <f t="shared" si="9"/>
        <v>0</v>
      </c>
      <c r="K83" s="44" t="str">
        <f ca="1">IF(B83="","",IF(Aug!K83="",Sept!J83,Aug!K83+Sept!J83))</f>
        <v/>
      </c>
      <c r="L83" s="5"/>
      <c r="M83" s="44">
        <f t="shared" si="10"/>
        <v>0</v>
      </c>
      <c r="N83" s="44" t="str">
        <f ca="1">IF(B83="","",IF(Aug!N83="",Sept!M83,Aug!N83+Sept!M83))</f>
        <v/>
      </c>
      <c r="O83" s="5"/>
      <c r="P83" s="44">
        <f t="shared" si="11"/>
        <v>0</v>
      </c>
      <c r="Q83" s="44" t="str">
        <f ca="1">IF(B83="","",IF(Aug!Q83="",Sept!P83,Aug!Q83+Sept!P83))</f>
        <v/>
      </c>
      <c r="R83" s="5"/>
      <c r="S83" s="44">
        <f t="shared" si="12"/>
        <v>0</v>
      </c>
      <c r="T83" s="44" t="str">
        <f ca="1">IF(B83="","",IF(Aug!T83="",Sept!S83,Aug!T83+Sept!S83))</f>
        <v/>
      </c>
      <c r="U83" s="5"/>
      <c r="V83" s="44">
        <f t="shared" si="13"/>
        <v>0</v>
      </c>
      <c r="W83" s="44" t="str">
        <f ca="1">IF(B83="","",IF(Aug!W83="",Sept!V83,Aug!W83+Sept!V83))</f>
        <v/>
      </c>
      <c r="X83" s="5"/>
      <c r="Y83" s="5"/>
      <c r="Z83" s="5"/>
      <c r="AA83" s="5"/>
      <c r="AB83" s="18" t="e">
        <f t="shared" si="14"/>
        <v>#DIV/0!</v>
      </c>
    </row>
    <row r="84" spans="2:28" ht="15.75" customHeight="1">
      <c r="B84" s="121" t="str">
        <f ca="1">IF(Aug!B84="","",Aug!B84)</f>
        <v/>
      </c>
      <c r="C84" s="122" t="str">
        <f ca="1">IF(Aug!C84="","",Aug!C84)</f>
        <v/>
      </c>
      <c r="D84" s="115" t="str">
        <f ca="1">IF(B84="","",Aug!D84)</f>
        <v/>
      </c>
      <c r="E84" s="115" t="str">
        <f ca="1">IF(Aug!B84="","",Aug!E84)</f>
        <v/>
      </c>
      <c r="F84" s="5"/>
      <c r="G84" s="115" t="str">
        <f ca="1">IF(B84="","",Aug!G84)</f>
        <v/>
      </c>
      <c r="H84" s="34" t="str">
        <f t="shared" si="8"/>
        <v/>
      </c>
      <c r="I84" s="126"/>
      <c r="J84" s="44">
        <f t="shared" si="9"/>
        <v>0</v>
      </c>
      <c r="K84" s="44" t="str">
        <f ca="1">IF(B84="","",IF(Aug!K84="",Sept!J84,Aug!K84+Sept!J84))</f>
        <v/>
      </c>
      <c r="L84" s="5"/>
      <c r="M84" s="44">
        <f t="shared" si="10"/>
        <v>0</v>
      </c>
      <c r="N84" s="44" t="str">
        <f ca="1">IF(B84="","",IF(Aug!N84="",Sept!M84,Aug!N84+Sept!M84))</f>
        <v/>
      </c>
      <c r="O84" s="5"/>
      <c r="P84" s="44">
        <f t="shared" si="11"/>
        <v>0</v>
      </c>
      <c r="Q84" s="44" t="str">
        <f ca="1">IF(B84="","",IF(Aug!Q84="",Sept!P84,Aug!Q84+Sept!P84))</f>
        <v/>
      </c>
      <c r="R84" s="5"/>
      <c r="S84" s="44">
        <f t="shared" si="12"/>
        <v>0</v>
      </c>
      <c r="T84" s="44" t="str">
        <f ca="1">IF(B84="","",IF(Aug!T84="",Sept!S84,Aug!T84+Sept!S84))</f>
        <v/>
      </c>
      <c r="U84" s="5"/>
      <c r="V84" s="44">
        <f t="shared" si="13"/>
        <v>0</v>
      </c>
      <c r="W84" s="44" t="str">
        <f ca="1">IF(B84="","",IF(Aug!W84="",Sept!V84,Aug!W84+Sept!V84))</f>
        <v/>
      </c>
      <c r="X84" s="5"/>
      <c r="Y84" s="5"/>
      <c r="Z84" s="5"/>
      <c r="AA84" s="5"/>
      <c r="AB84" s="18" t="e">
        <f t="shared" si="14"/>
        <v>#DIV/0!</v>
      </c>
    </row>
    <row r="85" spans="2:28" ht="15.75" customHeight="1">
      <c r="B85" s="121" t="str">
        <f ca="1">IF(Aug!B85="","",Aug!B85)</f>
        <v/>
      </c>
      <c r="C85" s="122" t="str">
        <f ca="1">IF(Aug!C85="","",Aug!C85)</f>
        <v/>
      </c>
      <c r="D85" s="115" t="str">
        <f ca="1">IF(B85="","",Aug!D85)</f>
        <v/>
      </c>
      <c r="E85" s="115" t="str">
        <f ca="1">IF(Aug!B85="","",Aug!E85)</f>
        <v/>
      </c>
      <c r="F85" s="5"/>
      <c r="G85" s="115" t="str">
        <f ca="1">IF(B85="","",Aug!G85)</f>
        <v/>
      </c>
      <c r="H85" s="34" t="str">
        <f t="shared" si="8"/>
        <v/>
      </c>
      <c r="I85" s="126"/>
      <c r="J85" s="44">
        <f t="shared" si="9"/>
        <v>0</v>
      </c>
      <c r="K85" s="44" t="str">
        <f ca="1">IF(B85="","",IF(Aug!K85="",Sept!J85,Aug!K85+Sept!J85))</f>
        <v/>
      </c>
      <c r="L85" s="5"/>
      <c r="M85" s="44">
        <f t="shared" si="10"/>
        <v>0</v>
      </c>
      <c r="N85" s="44" t="str">
        <f ca="1">IF(B85="","",IF(Aug!N85="",Sept!M85,Aug!N85+Sept!M85))</f>
        <v/>
      </c>
      <c r="O85" s="5"/>
      <c r="P85" s="44">
        <f t="shared" si="11"/>
        <v>0</v>
      </c>
      <c r="Q85" s="44" t="str">
        <f ca="1">IF(B85="","",IF(Aug!Q85="",Sept!P85,Aug!Q85+Sept!P85))</f>
        <v/>
      </c>
      <c r="R85" s="5"/>
      <c r="S85" s="44">
        <f t="shared" si="12"/>
        <v>0</v>
      </c>
      <c r="T85" s="44" t="str">
        <f ca="1">IF(B85="","",IF(Aug!T85="",Sept!S85,Aug!T85+Sept!S85))</f>
        <v/>
      </c>
      <c r="U85" s="5"/>
      <c r="V85" s="44">
        <f t="shared" si="13"/>
        <v>0</v>
      </c>
      <c r="W85" s="44" t="str">
        <f ca="1">IF(B85="","",IF(Aug!W85="",Sept!V85,Aug!W85+Sept!V85))</f>
        <v/>
      </c>
      <c r="X85" s="5"/>
      <c r="Y85" s="5"/>
      <c r="Z85" s="5"/>
      <c r="AA85" s="5"/>
      <c r="AB85" s="18" t="e">
        <f t="shared" si="14"/>
        <v>#DIV/0!</v>
      </c>
    </row>
    <row r="86" spans="2:28" ht="15.75" customHeight="1">
      <c r="B86" s="121" t="str">
        <f ca="1">IF(Aug!B86="","",Aug!B86)</f>
        <v/>
      </c>
      <c r="C86" s="122" t="str">
        <f ca="1">IF(Aug!C86="","",Aug!C86)</f>
        <v/>
      </c>
      <c r="D86" s="115" t="str">
        <f ca="1">IF(B86="","",Aug!D86)</f>
        <v/>
      </c>
      <c r="E86" s="115" t="str">
        <f ca="1">IF(Aug!B86="","",Aug!E86)</f>
        <v/>
      </c>
      <c r="F86" s="5"/>
      <c r="G86" s="115" t="str">
        <f ca="1">IF(B86="","",Aug!G86)</f>
        <v/>
      </c>
      <c r="H86" s="34" t="str">
        <f t="shared" si="8"/>
        <v/>
      </c>
      <c r="I86" s="126"/>
      <c r="J86" s="44">
        <f t="shared" si="9"/>
        <v>0</v>
      </c>
      <c r="K86" s="44" t="str">
        <f ca="1">IF(B86="","",IF(Aug!K86="",Sept!J86,Aug!K86+Sept!J86))</f>
        <v/>
      </c>
      <c r="L86" s="5"/>
      <c r="M86" s="44">
        <f t="shared" si="10"/>
        <v>0</v>
      </c>
      <c r="N86" s="44" t="str">
        <f ca="1">IF(B86="","",IF(Aug!N86="",Sept!M86,Aug!N86+Sept!M86))</f>
        <v/>
      </c>
      <c r="O86" s="5"/>
      <c r="P86" s="44">
        <f t="shared" si="11"/>
        <v>0</v>
      </c>
      <c r="Q86" s="44" t="str">
        <f ca="1">IF(B86="","",IF(Aug!Q86="",Sept!P86,Aug!Q86+Sept!P86))</f>
        <v/>
      </c>
      <c r="R86" s="5"/>
      <c r="S86" s="44">
        <f t="shared" si="12"/>
        <v>0</v>
      </c>
      <c r="T86" s="44" t="str">
        <f ca="1">IF(B86="","",IF(Aug!T86="",Sept!S86,Aug!T86+Sept!S86))</f>
        <v/>
      </c>
      <c r="U86" s="5"/>
      <c r="V86" s="44">
        <f t="shared" si="13"/>
        <v>0</v>
      </c>
      <c r="W86" s="44" t="str">
        <f ca="1">IF(B86="","",IF(Aug!W86="",Sept!V86,Aug!W86+Sept!V86))</f>
        <v/>
      </c>
      <c r="X86" s="5"/>
      <c r="Y86" s="5"/>
      <c r="Z86" s="5"/>
      <c r="AA86" s="5"/>
      <c r="AB86" s="18" t="e">
        <f t="shared" si="14"/>
        <v>#DIV/0!</v>
      </c>
    </row>
    <row r="87" spans="2:28" ht="15.75" customHeight="1">
      <c r="B87" s="121" t="str">
        <f ca="1">IF(Aug!B87="","",Aug!B87)</f>
        <v/>
      </c>
      <c r="C87" s="122" t="str">
        <f ca="1">IF(Aug!C87="","",Aug!C87)</f>
        <v/>
      </c>
      <c r="D87" s="115" t="str">
        <f ca="1">IF(B87="","",Aug!D87)</f>
        <v/>
      </c>
      <c r="E87" s="115" t="str">
        <f ca="1">IF(Aug!B87="","",Aug!E87)</f>
        <v/>
      </c>
      <c r="F87" s="5"/>
      <c r="G87" s="115" t="str">
        <f ca="1">IF(B87="","",Aug!G87)</f>
        <v/>
      </c>
      <c r="H87" s="34" t="str">
        <f t="shared" si="8"/>
        <v/>
      </c>
      <c r="I87" s="126"/>
      <c r="J87" s="44">
        <f t="shared" si="9"/>
        <v>0</v>
      </c>
      <c r="K87" s="44" t="str">
        <f ca="1">IF(B87="","",IF(Aug!K87="",Sept!J87,Aug!K87+Sept!J87))</f>
        <v/>
      </c>
      <c r="L87" s="5"/>
      <c r="M87" s="44">
        <f t="shared" si="10"/>
        <v>0</v>
      </c>
      <c r="N87" s="44" t="str">
        <f ca="1">IF(B87="","",IF(Aug!N87="",Sept!M87,Aug!N87+Sept!M87))</f>
        <v/>
      </c>
      <c r="O87" s="5"/>
      <c r="P87" s="44">
        <f t="shared" si="11"/>
        <v>0</v>
      </c>
      <c r="Q87" s="44" t="str">
        <f ca="1">IF(B87="","",IF(Aug!Q87="",Sept!P87,Aug!Q87+Sept!P87))</f>
        <v/>
      </c>
      <c r="R87" s="5"/>
      <c r="S87" s="44">
        <f t="shared" si="12"/>
        <v>0</v>
      </c>
      <c r="T87" s="44" t="str">
        <f ca="1">IF(B87="","",IF(Aug!T87="",Sept!S87,Aug!T87+Sept!S87))</f>
        <v/>
      </c>
      <c r="U87" s="5"/>
      <c r="V87" s="44">
        <f t="shared" si="13"/>
        <v>0</v>
      </c>
      <c r="W87" s="44" t="str">
        <f ca="1">IF(B87="","",IF(Aug!W87="",Sept!V87,Aug!W87+Sept!V87))</f>
        <v/>
      </c>
      <c r="X87" s="5"/>
      <c r="Y87" s="5"/>
      <c r="Z87" s="5"/>
      <c r="AA87" s="5"/>
      <c r="AB87" s="18" t="e">
        <f t="shared" si="14"/>
        <v>#DIV/0!</v>
      </c>
    </row>
    <row r="88" spans="2:28" ht="15.75" customHeight="1">
      <c r="B88" s="121" t="str">
        <f ca="1">IF(Aug!B88="","",Aug!B88)</f>
        <v/>
      </c>
      <c r="C88" s="122" t="str">
        <f ca="1">IF(Aug!C88="","",Aug!C88)</f>
        <v/>
      </c>
      <c r="D88" s="115" t="str">
        <f ca="1">IF(B88="","",Aug!D88)</f>
        <v/>
      </c>
      <c r="E88" s="115" t="str">
        <f ca="1">IF(Aug!B88="","",Aug!E88)</f>
        <v/>
      </c>
      <c r="F88" s="5"/>
      <c r="G88" s="115" t="str">
        <f ca="1">IF(B88="","",Aug!G88)</f>
        <v/>
      </c>
      <c r="H88" s="34" t="str">
        <f t="shared" si="8"/>
        <v/>
      </c>
      <c r="I88" s="126"/>
      <c r="J88" s="44">
        <f t="shared" si="9"/>
        <v>0</v>
      </c>
      <c r="K88" s="44" t="str">
        <f ca="1">IF(B88="","",IF(Aug!K88="",Sept!J88,Aug!K88+Sept!J88))</f>
        <v/>
      </c>
      <c r="L88" s="5"/>
      <c r="M88" s="44">
        <f t="shared" si="10"/>
        <v>0</v>
      </c>
      <c r="N88" s="44" t="str">
        <f ca="1">IF(B88="","",IF(Aug!N88="",Sept!M88,Aug!N88+Sept!M88))</f>
        <v/>
      </c>
      <c r="O88" s="5"/>
      <c r="P88" s="44">
        <f t="shared" si="11"/>
        <v>0</v>
      </c>
      <c r="Q88" s="44" t="str">
        <f ca="1">IF(B88="","",IF(Aug!Q88="",Sept!P88,Aug!Q88+Sept!P88))</f>
        <v/>
      </c>
      <c r="R88" s="5"/>
      <c r="S88" s="44">
        <f t="shared" si="12"/>
        <v>0</v>
      </c>
      <c r="T88" s="44" t="str">
        <f ca="1">IF(B88="","",IF(Aug!T88="",Sept!S88,Aug!T88+Sept!S88))</f>
        <v/>
      </c>
      <c r="U88" s="5"/>
      <c r="V88" s="44">
        <f t="shared" si="13"/>
        <v>0</v>
      </c>
      <c r="W88" s="44" t="str">
        <f ca="1">IF(B88="","",IF(Aug!W88="",Sept!V88,Aug!W88+Sept!V88))</f>
        <v/>
      </c>
      <c r="X88" s="5"/>
      <c r="Y88" s="5"/>
      <c r="Z88" s="5"/>
      <c r="AA88" s="5"/>
      <c r="AB88" s="18" t="e">
        <f t="shared" si="14"/>
        <v>#DIV/0!</v>
      </c>
    </row>
    <row r="89" spans="2:28" ht="15.75" customHeight="1">
      <c r="B89" s="121" t="str">
        <f ca="1">IF(Aug!B89="","",Aug!B89)</f>
        <v/>
      </c>
      <c r="C89" s="122" t="str">
        <f ca="1">IF(Aug!C89="","",Aug!C89)</f>
        <v/>
      </c>
      <c r="D89" s="115" t="str">
        <f ca="1">IF(B89="","",Aug!D89)</f>
        <v/>
      </c>
      <c r="E89" s="115" t="str">
        <f ca="1">IF(Aug!B89="","",Aug!E89)</f>
        <v/>
      </c>
      <c r="F89" s="5"/>
      <c r="G89" s="115" t="str">
        <f ca="1">IF(B89="","",Aug!G89)</f>
        <v/>
      </c>
      <c r="H89" s="34" t="str">
        <f t="shared" si="8"/>
        <v/>
      </c>
      <c r="I89" s="126"/>
      <c r="J89" s="44">
        <f t="shared" si="9"/>
        <v>0</v>
      </c>
      <c r="K89" s="44" t="str">
        <f ca="1">IF(B89="","",IF(Aug!K89="",Sept!J89,Aug!K89+Sept!J89))</f>
        <v/>
      </c>
      <c r="L89" s="5"/>
      <c r="M89" s="44">
        <f t="shared" si="10"/>
        <v>0</v>
      </c>
      <c r="N89" s="44" t="str">
        <f ca="1">IF(B89="","",IF(Aug!N89="",Sept!M89,Aug!N89+Sept!M89))</f>
        <v/>
      </c>
      <c r="O89" s="5"/>
      <c r="P89" s="44">
        <f t="shared" si="11"/>
        <v>0</v>
      </c>
      <c r="Q89" s="44" t="str">
        <f ca="1">IF(B89="","",IF(Aug!Q89="",Sept!P89,Aug!Q89+Sept!P89))</f>
        <v/>
      </c>
      <c r="R89" s="5"/>
      <c r="S89" s="44">
        <f t="shared" si="12"/>
        <v>0</v>
      </c>
      <c r="T89" s="44" t="str">
        <f ca="1">IF(B89="","",IF(Aug!T89="",Sept!S89,Aug!T89+Sept!S89))</f>
        <v/>
      </c>
      <c r="U89" s="5"/>
      <c r="V89" s="44">
        <f t="shared" si="13"/>
        <v>0</v>
      </c>
      <c r="W89" s="44" t="str">
        <f ca="1">IF(B89="","",IF(Aug!W89="",Sept!V89,Aug!W89+Sept!V89))</f>
        <v/>
      </c>
      <c r="X89" s="5"/>
      <c r="Y89" s="5"/>
      <c r="Z89" s="5"/>
      <c r="AA89" s="5"/>
      <c r="AB89" s="18" t="e">
        <f t="shared" si="14"/>
        <v>#DIV/0!</v>
      </c>
    </row>
    <row r="90" spans="2:28" ht="15.75" customHeight="1">
      <c r="B90" s="123" t="str">
        <f ca="1">IF(Aug!B90="","",Aug!B90)</f>
        <v/>
      </c>
      <c r="C90" s="124" t="str">
        <f ca="1">IF(Aug!C90="","",Aug!C90)</f>
        <v/>
      </c>
      <c r="D90" s="116" t="str">
        <f ca="1">IF(B90="","",Aug!D90)</f>
        <v/>
      </c>
      <c r="E90" s="116" t="str">
        <f ca="1">IF(Aug!B90="","",Aug!E90)</f>
        <v/>
      </c>
      <c r="F90" s="5"/>
      <c r="G90" s="116" t="str">
        <f ca="1">IF(B90="","",Aug!G90)</f>
        <v/>
      </c>
      <c r="H90" s="42" t="str">
        <f t="shared" si="8"/>
        <v/>
      </c>
      <c r="I90" s="126"/>
      <c r="J90" s="44">
        <f t="shared" si="9"/>
        <v>0</v>
      </c>
      <c r="K90" s="44" t="str">
        <f ca="1">IF(B90="","",IF(Aug!K90="",Sept!J90,Aug!K90+Sept!J90))</f>
        <v/>
      </c>
      <c r="L90" s="5"/>
      <c r="M90" s="44">
        <f t="shared" si="10"/>
        <v>0</v>
      </c>
      <c r="N90" s="44" t="str">
        <f ca="1">IF(B90="","",IF(Aug!N90="",Sept!M90,Aug!N90+Sept!M90))</f>
        <v/>
      </c>
      <c r="O90" s="5"/>
      <c r="P90" s="44">
        <f t="shared" si="11"/>
        <v>0</v>
      </c>
      <c r="Q90" s="44" t="str">
        <f ca="1">IF(B90="","",IF(Aug!Q90="",Sept!P90,Aug!Q90+Sept!P90))</f>
        <v/>
      </c>
      <c r="R90" s="5"/>
      <c r="S90" s="44">
        <f t="shared" si="12"/>
        <v>0</v>
      </c>
      <c r="T90" s="44" t="str">
        <f ca="1">IF(B90="","",IF(Aug!T90="",Sept!S90,Aug!T90+Sept!S90))</f>
        <v/>
      </c>
      <c r="U90" s="5"/>
      <c r="V90" s="44">
        <f t="shared" si="13"/>
        <v>0</v>
      </c>
      <c r="W90" s="44" t="str">
        <f ca="1">IF(B90="","",IF(Aug!W90="",Sept!V90,Aug!W90+Sept!V90))</f>
        <v/>
      </c>
      <c r="X90" s="5"/>
      <c r="Y90" s="5"/>
      <c r="Z90" s="5"/>
      <c r="AA90" s="5"/>
      <c r="AB90" s="18" t="e">
        <f t="shared" si="14"/>
        <v>#DIV/0!</v>
      </c>
    </row>
    <row r="91" spans="2:28" ht="15.75" customHeight="1">
      <c r="B91" s="18"/>
      <c r="C91" s="18"/>
      <c r="D91" s="18"/>
      <c r="E91" s="18"/>
      <c r="F91" s="18"/>
      <c r="G91" s="18"/>
      <c r="H91" s="18"/>
      <c r="I91" s="18"/>
      <c r="J91" s="18"/>
      <c r="K91" s="18"/>
      <c r="L91" s="18"/>
      <c r="M91" s="18"/>
      <c r="N91" s="18"/>
      <c r="O91" s="18"/>
      <c r="P91" s="18"/>
      <c r="Q91" s="18"/>
      <c r="R91" s="18"/>
      <c r="S91" s="18"/>
      <c r="T91" s="18"/>
      <c r="U91" s="18"/>
      <c r="V91" s="18"/>
      <c r="W91" s="18"/>
      <c r="X91" s="18"/>
      <c r="Y91" s="18"/>
      <c r="Z91" s="18"/>
      <c r="AA91" s="18"/>
    </row>
    <row r="92" spans="2:28" ht="15.75" customHeight="1">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row>
    <row r="93" spans="2:28" ht="15.75" customHeight="1">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row>
    <row r="94" spans="2:28" ht="15.75" customHeight="1">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row>
    <row r="95" spans="2:28" ht="15.75" customHeight="1">
      <c r="B95" s="18"/>
      <c r="C95" s="18"/>
      <c r="D95" s="18"/>
      <c r="E95" s="18"/>
      <c r="F95" s="18"/>
      <c r="G95" s="18"/>
      <c r="H95" s="18"/>
      <c r="I95" s="18"/>
      <c r="J95" s="18"/>
      <c r="K95" s="18"/>
      <c r="L95" s="18"/>
      <c r="M95" s="18"/>
      <c r="N95" s="18"/>
      <c r="O95" s="18"/>
      <c r="P95" s="18"/>
      <c r="Q95" s="18"/>
      <c r="R95" s="18"/>
      <c r="S95" s="18"/>
      <c r="T95" s="18"/>
      <c r="U95" s="18"/>
      <c r="V95" s="18"/>
      <c r="W95" s="18"/>
      <c r="X95" s="18"/>
      <c r="Y95" s="18"/>
      <c r="Z95" s="18"/>
      <c r="AA95" s="18"/>
    </row>
    <row r="96" spans="2:28" ht="15.75" customHeight="1">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row>
    <row r="97" spans="2:27" ht="15.75" customHeight="1">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row>
    <row r="98" spans="2:27" ht="15.75" customHeight="1">
      <c r="B98" s="18"/>
      <c r="C98" s="18"/>
      <c r="D98" s="18"/>
      <c r="E98" s="18"/>
      <c r="F98" s="18"/>
      <c r="G98" s="18"/>
      <c r="H98" s="18"/>
      <c r="I98" s="18"/>
      <c r="J98" s="18"/>
      <c r="K98" s="18"/>
      <c r="L98" s="18"/>
      <c r="M98" s="18"/>
      <c r="N98" s="18"/>
      <c r="O98" s="18"/>
      <c r="P98" s="18"/>
      <c r="Q98" s="18"/>
      <c r="R98" s="18"/>
      <c r="S98" s="18"/>
      <c r="T98" s="18"/>
      <c r="U98" s="18"/>
      <c r="V98" s="18"/>
      <c r="W98" s="18"/>
      <c r="X98" s="18"/>
      <c r="Y98" s="18"/>
      <c r="Z98" s="18"/>
      <c r="AA98" s="18"/>
    </row>
    <row r="99" spans="2:27" ht="15.75" customHeight="1">
      <c r="B99" s="18"/>
      <c r="C99" s="18"/>
      <c r="D99" s="18"/>
      <c r="E99" s="18"/>
      <c r="F99" s="18"/>
      <c r="G99" s="18"/>
      <c r="H99" s="18"/>
      <c r="I99" s="18"/>
      <c r="J99" s="18"/>
      <c r="K99" s="18"/>
      <c r="L99" s="18"/>
      <c r="M99" s="18"/>
      <c r="N99" s="18"/>
      <c r="O99" s="18"/>
      <c r="P99" s="18"/>
      <c r="Q99" s="18"/>
      <c r="R99" s="18"/>
      <c r="S99" s="18"/>
      <c r="T99" s="18"/>
      <c r="U99" s="18"/>
      <c r="V99" s="18"/>
      <c r="W99" s="18"/>
      <c r="X99" s="18"/>
      <c r="Y99" s="18"/>
      <c r="Z99" s="18"/>
      <c r="AA99" s="18"/>
    </row>
    <row r="100" spans="2:27" ht="15.75" customHeight="1">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row>
    <row r="101" spans="2:27" ht="15.75" customHeight="1">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row>
    <row r="102" spans="2:27" ht="15.75" customHeight="1">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row>
    <row r="103" spans="2:27" ht="15.75" customHeight="1">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row>
    <row r="104" spans="2:27" ht="15.75" customHeight="1">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row>
    <row r="105" spans="2:27" ht="15.75" customHeight="1">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row>
    <row r="106" spans="2:27" ht="15.75" customHeight="1">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row>
    <row r="107" spans="2:27" ht="15.75" customHeight="1">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row>
    <row r="108" spans="2:27" ht="15.75" customHeight="1">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row>
    <row r="109" spans="2:27" ht="15.75" customHeight="1">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row>
    <row r="110" spans="2:27" ht="15.75" customHeight="1">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row>
    <row r="111" spans="2:27" ht="15.75"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row>
    <row r="112" spans="2:27" ht="15.75"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sheetData>
  <sheetProtection sheet="1" objects="1" scenarios="1"/>
  <mergeCells count="11">
    <mergeCell ref="F6:F7"/>
    <mergeCell ref="B6:B7"/>
    <mergeCell ref="C6:C7"/>
    <mergeCell ref="D6:D7"/>
    <mergeCell ref="E6:E7"/>
    <mergeCell ref="H6:H7"/>
    <mergeCell ref="AA6:AA7"/>
    <mergeCell ref="X6:X7"/>
    <mergeCell ref="Y6:Z6"/>
    <mergeCell ref="I6:W6"/>
    <mergeCell ref="G6:G7"/>
  </mergeCells>
  <phoneticPr fontId="0" type="noConversion"/>
  <conditionalFormatting sqref="R10">
    <cfRule type="expression" dxfId="663" priority="1" stopIfTrue="1">
      <formula>-IF($AB$10&lt;0.02,TRUE)</formula>
    </cfRule>
    <cfRule type="expression" dxfId="662" priority="2" stopIfTrue="1">
      <formula>-IF($AB$10&gt;3,TRUE)</formula>
    </cfRule>
  </conditionalFormatting>
  <conditionalFormatting sqref="R11">
    <cfRule type="expression" dxfId="661" priority="3" stopIfTrue="1">
      <formula>-IF($AB$11&lt;0.02,TRUE)</formula>
    </cfRule>
    <cfRule type="expression" dxfId="660" priority="4" stopIfTrue="1">
      <formula>-IF($AB$11&gt;3,TRUE)</formula>
    </cfRule>
  </conditionalFormatting>
  <conditionalFormatting sqref="R12">
    <cfRule type="expression" dxfId="659" priority="5" stopIfTrue="1">
      <formula>-IF($AB$12&lt;0.02,TRUE)</formula>
    </cfRule>
    <cfRule type="expression" dxfId="658" priority="6" stopIfTrue="1">
      <formula>-IF($AB$12&gt;3,TRUE)</formula>
    </cfRule>
  </conditionalFormatting>
  <conditionalFormatting sqref="R13">
    <cfRule type="expression" dxfId="657" priority="7" stopIfTrue="1">
      <formula>-IF($AB$13&lt;0.02,TRUE)</formula>
    </cfRule>
    <cfRule type="expression" dxfId="656" priority="8" stopIfTrue="1">
      <formula>-IF($AB$13&gt;3,TRUE)</formula>
    </cfRule>
  </conditionalFormatting>
  <conditionalFormatting sqref="R14">
    <cfRule type="expression" dxfId="655" priority="9" stopIfTrue="1">
      <formula>-IF($AB$14&lt;0.02,TRUE)</formula>
    </cfRule>
    <cfRule type="expression" dxfId="654" priority="10" stopIfTrue="1">
      <formula>-IF($AB$14&gt;3,TRUE)</formula>
    </cfRule>
  </conditionalFormatting>
  <conditionalFormatting sqref="R15">
    <cfRule type="expression" dxfId="653" priority="11" stopIfTrue="1">
      <formula>-IF($AB$15&lt;0.02,TRUE)</formula>
    </cfRule>
    <cfRule type="expression" dxfId="652" priority="12" stopIfTrue="1">
      <formula>-IF($AB$15&gt;3,TRUE)</formula>
    </cfRule>
  </conditionalFormatting>
  <conditionalFormatting sqref="R16">
    <cfRule type="expression" dxfId="651" priority="13" stopIfTrue="1">
      <formula>-IF($AB$16&lt;0.02,TRUE)</formula>
    </cfRule>
    <cfRule type="expression" dxfId="650" priority="14" stopIfTrue="1">
      <formula>-IF($AB$16&gt;3,TRUE)</formula>
    </cfRule>
  </conditionalFormatting>
  <conditionalFormatting sqref="R17">
    <cfRule type="expression" dxfId="649" priority="15" stopIfTrue="1">
      <formula>-IF($AB$17&lt;0.02,TRUE)</formula>
    </cfRule>
    <cfRule type="expression" dxfId="648" priority="16" stopIfTrue="1">
      <formula>-IF($AB$17&gt;3,TRUE)</formula>
    </cfRule>
  </conditionalFormatting>
  <conditionalFormatting sqref="R18">
    <cfRule type="expression" dxfId="647" priority="17" stopIfTrue="1">
      <formula>-IF($AB$18&lt;0.02,TRUE)</formula>
    </cfRule>
    <cfRule type="expression" dxfId="646" priority="18" stopIfTrue="1">
      <formula>-IF($AB$18&gt;3,TRUE)</formula>
    </cfRule>
  </conditionalFormatting>
  <conditionalFormatting sqref="R19">
    <cfRule type="expression" dxfId="645" priority="19" stopIfTrue="1">
      <formula>-IF($AB$19&lt;0.02,TRUE)</formula>
    </cfRule>
    <cfRule type="expression" dxfId="644" priority="20" stopIfTrue="1">
      <formula>-IF($AB$19&gt;3,TRUE)</formula>
    </cfRule>
  </conditionalFormatting>
  <conditionalFormatting sqref="R20">
    <cfRule type="expression" dxfId="643" priority="21" stopIfTrue="1">
      <formula>-IF($AB$20&lt;0.02,TRUE)</formula>
    </cfRule>
    <cfRule type="expression" dxfId="642" priority="22" stopIfTrue="1">
      <formula>-IF($AB$20&gt;3,TRUE)</formula>
    </cfRule>
  </conditionalFormatting>
  <conditionalFormatting sqref="R21">
    <cfRule type="expression" dxfId="641" priority="23" stopIfTrue="1">
      <formula>-IF($AB$21&lt;0.02,TRUE)</formula>
    </cfRule>
    <cfRule type="expression" dxfId="640" priority="24" stopIfTrue="1">
      <formula>-IF($AB$21&gt;3,TRUE)</formula>
    </cfRule>
  </conditionalFormatting>
  <conditionalFormatting sqref="R22">
    <cfRule type="expression" dxfId="639" priority="25" stopIfTrue="1">
      <formula>-IF($AB$22&lt;0.02,TRUE)</formula>
    </cfRule>
    <cfRule type="expression" dxfId="638" priority="26" stopIfTrue="1">
      <formula>-IF($AB$22&gt;3,TRUE)</formula>
    </cfRule>
  </conditionalFormatting>
  <conditionalFormatting sqref="R23">
    <cfRule type="expression" dxfId="637" priority="27" stopIfTrue="1">
      <formula>-IF($AB$23&lt;0.02,TRUE)</formula>
    </cfRule>
    <cfRule type="expression" dxfId="636" priority="28" stopIfTrue="1">
      <formula>-IF($AB$23&gt;3,TRUE)</formula>
    </cfRule>
  </conditionalFormatting>
  <conditionalFormatting sqref="R24">
    <cfRule type="expression" dxfId="635" priority="29" stopIfTrue="1">
      <formula>-IF($AB$24&lt;0.02,TRUE)</formula>
    </cfRule>
    <cfRule type="expression" dxfId="634" priority="30" stopIfTrue="1">
      <formula>-IF($AB$24&gt;3,TRUE)</formula>
    </cfRule>
  </conditionalFormatting>
  <conditionalFormatting sqref="R25">
    <cfRule type="expression" dxfId="633" priority="31" stopIfTrue="1">
      <formula>-IF($AB$25&lt;0.02,TRUE)</formula>
    </cfRule>
    <cfRule type="expression" dxfId="632" priority="32" stopIfTrue="1">
      <formula>-IF($AB$25&gt;3,TRUE)</formula>
    </cfRule>
  </conditionalFormatting>
  <conditionalFormatting sqref="R26">
    <cfRule type="expression" dxfId="631" priority="33" stopIfTrue="1">
      <formula>-IF($AB$26&lt;0.02,TRUE)</formula>
    </cfRule>
    <cfRule type="expression" dxfId="630" priority="34" stopIfTrue="1">
      <formula>-IF($AB$26&gt;3,TRUE)</formula>
    </cfRule>
  </conditionalFormatting>
  <conditionalFormatting sqref="R27">
    <cfRule type="expression" dxfId="629" priority="35" stopIfTrue="1">
      <formula>-IF($AB$27&lt;0.02,TRUE)</formula>
    </cfRule>
    <cfRule type="expression" dxfId="628" priority="36" stopIfTrue="1">
      <formula>-IF($AB$27&gt;3,TRUE)</formula>
    </cfRule>
  </conditionalFormatting>
  <conditionalFormatting sqref="R8">
    <cfRule type="expression" dxfId="627" priority="37" stopIfTrue="1">
      <formula>-IF($AB$8&lt;0.02,TRUE)</formula>
    </cfRule>
    <cfRule type="expression" dxfId="626" priority="38" stopIfTrue="1">
      <formula>-IF($AB$8&gt;3,TRUE)</formula>
    </cfRule>
  </conditionalFormatting>
  <conditionalFormatting sqref="R9">
    <cfRule type="expression" dxfId="625" priority="39" stopIfTrue="1">
      <formula>-IF($AB$9&lt;0.02,TRUE)</formula>
    </cfRule>
    <cfRule type="expression" dxfId="624" priority="40" stopIfTrue="1">
      <formula>-IF($AB$9&gt;3,TRUE)</formula>
    </cfRule>
  </conditionalFormatting>
  <conditionalFormatting sqref="R28">
    <cfRule type="expression" dxfId="623" priority="41" stopIfTrue="1">
      <formula>-IF($AB$28&lt;0.02,TRUE)</formula>
    </cfRule>
    <cfRule type="expression" dxfId="622" priority="42" stopIfTrue="1">
      <formula>-IF($AB$28&gt;3,TRUE)</formula>
    </cfRule>
  </conditionalFormatting>
  <conditionalFormatting sqref="R29">
    <cfRule type="expression" dxfId="621" priority="43" stopIfTrue="1">
      <formula>-IF($AB$29&lt;0.02,TRUE)</formula>
    </cfRule>
    <cfRule type="expression" dxfId="620" priority="44" stopIfTrue="1">
      <formula>-IF($AB$29&gt;3,TRUE)</formula>
    </cfRule>
  </conditionalFormatting>
  <conditionalFormatting sqref="R30">
    <cfRule type="expression" dxfId="619" priority="45" stopIfTrue="1">
      <formula>-IF($AB$30&lt;0.02,TRUE)</formula>
    </cfRule>
    <cfRule type="expression" dxfId="618" priority="46" stopIfTrue="1">
      <formula>-IF($AB$30&gt;3,TRUE)</formula>
    </cfRule>
  </conditionalFormatting>
  <conditionalFormatting sqref="R31">
    <cfRule type="expression" dxfId="617" priority="47" stopIfTrue="1">
      <formula>-IF($AB$31&lt;0.02,TRUE)</formula>
    </cfRule>
    <cfRule type="expression" dxfId="616" priority="48" stopIfTrue="1">
      <formula>-IF($AB$31&gt;3,TRUE)</formula>
    </cfRule>
  </conditionalFormatting>
  <conditionalFormatting sqref="R32">
    <cfRule type="expression" dxfId="615" priority="49" stopIfTrue="1">
      <formula>-IF($AB$32&lt;0.02,TRUE)</formula>
    </cfRule>
    <cfRule type="expression" dxfId="614" priority="50" stopIfTrue="1">
      <formula>-IF($AB$32&gt;3,TRUE)</formula>
    </cfRule>
  </conditionalFormatting>
  <conditionalFormatting sqref="R33">
    <cfRule type="expression" dxfId="613" priority="51" stopIfTrue="1">
      <formula>IF($AB$33&lt;0.02,TRUE)</formula>
    </cfRule>
    <cfRule type="expression" dxfId="612" priority="52" stopIfTrue="1">
      <formula>IF($AB$33&gt;3,TRUE)</formula>
    </cfRule>
  </conditionalFormatting>
  <conditionalFormatting sqref="R34">
    <cfRule type="expression" dxfId="611" priority="53" stopIfTrue="1">
      <formula>IF($AB$34&lt;0.02,TRUE)</formula>
    </cfRule>
    <cfRule type="expression" dxfId="610" priority="54" stopIfTrue="1">
      <formula>IF($AB$34&gt;3,TRUE)</formula>
    </cfRule>
  </conditionalFormatting>
  <conditionalFormatting sqref="R35">
    <cfRule type="expression" dxfId="609" priority="55" stopIfTrue="1">
      <formula>IF($AB$35&lt;0.02,TRUE)</formula>
    </cfRule>
    <cfRule type="expression" dxfId="608" priority="56" stopIfTrue="1">
      <formula>IF($AB$35&gt;3,TRUE)</formula>
    </cfRule>
  </conditionalFormatting>
  <conditionalFormatting sqref="R36">
    <cfRule type="expression" dxfId="607" priority="57" stopIfTrue="1">
      <formula>IF($AB$36&lt;0.02,TRUE)</formula>
    </cfRule>
    <cfRule type="expression" dxfId="606" priority="58" stopIfTrue="1">
      <formula>IF($AB$36&gt;3,TRUE)</formula>
    </cfRule>
  </conditionalFormatting>
  <conditionalFormatting sqref="R37">
    <cfRule type="expression" dxfId="605" priority="59" stopIfTrue="1">
      <formula>IF($AB$37&lt;0.02,TRUE)</formula>
    </cfRule>
    <cfRule type="expression" dxfId="604" priority="60" stopIfTrue="1">
      <formula>IF($AB$37&gt;3,TRUE)</formula>
    </cfRule>
  </conditionalFormatting>
  <conditionalFormatting sqref="R38">
    <cfRule type="expression" dxfId="603" priority="61" stopIfTrue="1">
      <formula>IF($AB$38&lt;0.02,TRUE)</formula>
    </cfRule>
    <cfRule type="expression" dxfId="602" priority="62" stopIfTrue="1">
      <formula>IF($AB$38&gt;3,TRUE)</formula>
    </cfRule>
  </conditionalFormatting>
  <conditionalFormatting sqref="R39">
    <cfRule type="expression" dxfId="601" priority="63" stopIfTrue="1">
      <formula>IF($AB$39&lt;0.02,TRUE)</formula>
    </cfRule>
    <cfRule type="expression" dxfId="600" priority="64" stopIfTrue="1">
      <formula>IF($AB$39&gt;3,TRUE)</formula>
    </cfRule>
  </conditionalFormatting>
  <conditionalFormatting sqref="R40">
    <cfRule type="expression" dxfId="599" priority="65" stopIfTrue="1">
      <formula>IF($AB$40&lt;0.02,TRUE)</formula>
    </cfRule>
    <cfRule type="expression" dxfId="598" priority="66" stopIfTrue="1">
      <formula>IF($AB$40&gt;3,TRUE)</formula>
    </cfRule>
  </conditionalFormatting>
  <conditionalFormatting sqref="R41">
    <cfRule type="expression" dxfId="597" priority="67" stopIfTrue="1">
      <formula>IF($AB$41&lt;0.02,TRUE)</formula>
    </cfRule>
    <cfRule type="expression" dxfId="596" priority="68" stopIfTrue="1">
      <formula>IF($AB$41&gt;3,TRUE)</formula>
    </cfRule>
  </conditionalFormatting>
  <conditionalFormatting sqref="R42">
    <cfRule type="expression" dxfId="595" priority="69" stopIfTrue="1">
      <formula>IF($AB$42&lt;0.02,TRUE)</formula>
    </cfRule>
    <cfRule type="expression" dxfId="594" priority="70" stopIfTrue="1">
      <formula>IF($AB$42&gt;3,TRUE)</formula>
    </cfRule>
  </conditionalFormatting>
  <conditionalFormatting sqref="R43">
    <cfRule type="expression" dxfId="593" priority="71" stopIfTrue="1">
      <formula>IF($AB$43&lt;0.02,TRUE)</formula>
    </cfRule>
    <cfRule type="expression" dxfId="592" priority="72" stopIfTrue="1">
      <formula>IF($AB$43&gt;3,TRUE)</formula>
    </cfRule>
  </conditionalFormatting>
  <conditionalFormatting sqref="R44">
    <cfRule type="expression" dxfId="591" priority="73" stopIfTrue="1">
      <formula>IF($AB$44&lt;0.02,TRUE)</formula>
    </cfRule>
    <cfRule type="expression" dxfId="590" priority="74" stopIfTrue="1">
      <formula>IF($AB$44&gt;3,TRUE)</formula>
    </cfRule>
  </conditionalFormatting>
  <conditionalFormatting sqref="R45">
    <cfRule type="expression" dxfId="589" priority="75" stopIfTrue="1">
      <formula>IF($AB$45&lt;0.02,TRUE)</formula>
    </cfRule>
    <cfRule type="expression" dxfId="588" priority="76" stopIfTrue="1">
      <formula>IF($AB$45&gt;3,TRUE)</formula>
    </cfRule>
  </conditionalFormatting>
  <conditionalFormatting sqref="R46">
    <cfRule type="expression" dxfId="587" priority="77" stopIfTrue="1">
      <formula>IF($AB$46&lt;0.02,TRUE)</formula>
    </cfRule>
    <cfRule type="expression" dxfId="586" priority="78" stopIfTrue="1">
      <formula>IF($AB$46&gt;3,TRUE)</formula>
    </cfRule>
  </conditionalFormatting>
  <conditionalFormatting sqref="R47">
    <cfRule type="expression" dxfId="585" priority="79" stopIfTrue="1">
      <formula>IF($AB$47&lt;0.02,TRUE)</formula>
    </cfRule>
    <cfRule type="expression" dxfId="584" priority="80" stopIfTrue="1">
      <formula>IF($AB$47&gt;3,TRUE)</formula>
    </cfRule>
  </conditionalFormatting>
  <conditionalFormatting sqref="R48">
    <cfRule type="expression" dxfId="583" priority="81" stopIfTrue="1">
      <formula>IF($AB$48&lt;0.02,TRUE)</formula>
    </cfRule>
    <cfRule type="expression" dxfId="582" priority="82" stopIfTrue="1">
      <formula>IF($AB$48&gt;3,TRUE)</formula>
    </cfRule>
  </conditionalFormatting>
  <conditionalFormatting sqref="R49">
    <cfRule type="expression" dxfId="581" priority="83" stopIfTrue="1">
      <formula>IF($AB$49&lt;0.02,TRUE)</formula>
    </cfRule>
    <cfRule type="expression" dxfId="580" priority="84" stopIfTrue="1">
      <formula>IF($AB$49&gt;3,TRUE)</formula>
    </cfRule>
  </conditionalFormatting>
  <conditionalFormatting sqref="R50">
    <cfRule type="expression" dxfId="579" priority="85" stopIfTrue="1">
      <formula>IF($AB$50&lt;0.02,TRUE)</formula>
    </cfRule>
    <cfRule type="expression" dxfId="578" priority="86" stopIfTrue="1">
      <formula>IF($AB$50&gt;3,TRUE)</formula>
    </cfRule>
  </conditionalFormatting>
  <conditionalFormatting sqref="R51">
    <cfRule type="expression" dxfId="577" priority="87" stopIfTrue="1">
      <formula>IF($AB$51&lt;0.02,TRUE)</formula>
    </cfRule>
    <cfRule type="expression" dxfId="576" priority="88" stopIfTrue="1">
      <formula>IF($AB$51&gt;3,TRUE)</formula>
    </cfRule>
  </conditionalFormatting>
  <conditionalFormatting sqref="R52">
    <cfRule type="expression" dxfId="575" priority="89" stopIfTrue="1">
      <formula>IF($AB$52&lt;0.02,TRUE)</formula>
    </cfRule>
    <cfRule type="expression" dxfId="574" priority="90" stopIfTrue="1">
      <formula>IF($AB$52&gt;3,TRUE)</formula>
    </cfRule>
  </conditionalFormatting>
  <conditionalFormatting sqref="R53">
    <cfRule type="expression" dxfId="573" priority="91" stopIfTrue="1">
      <formula>IF($AB$53&lt;0.02,TRUE)</formula>
    </cfRule>
    <cfRule type="expression" dxfId="572" priority="92" stopIfTrue="1">
      <formula>IF($AB$53&gt;3,TRUE)</formula>
    </cfRule>
  </conditionalFormatting>
  <conditionalFormatting sqref="R54">
    <cfRule type="expression" dxfId="571" priority="93" stopIfTrue="1">
      <formula>IF($AB$54&lt;0.02,TRUE)</formula>
    </cfRule>
    <cfRule type="expression" dxfId="570" priority="94" stopIfTrue="1">
      <formula>IF($AB$54&gt;3,TRUE)</formula>
    </cfRule>
  </conditionalFormatting>
  <conditionalFormatting sqref="R55">
    <cfRule type="expression" dxfId="569" priority="95" stopIfTrue="1">
      <formula>IF($AB$55&lt;0.02,TRUE)</formula>
    </cfRule>
    <cfRule type="expression" dxfId="568" priority="96" stopIfTrue="1">
      <formula>IF($AB$55&gt;3,TRUE)</formula>
    </cfRule>
  </conditionalFormatting>
  <conditionalFormatting sqref="R56">
    <cfRule type="expression" dxfId="567" priority="97" stopIfTrue="1">
      <formula>IF($AB$56&lt;0.02,TRUE)</formula>
    </cfRule>
    <cfRule type="expression" dxfId="566" priority="98" stopIfTrue="1">
      <formula>IF($AB$56&gt;3,TRUE)</formula>
    </cfRule>
  </conditionalFormatting>
  <conditionalFormatting sqref="R57">
    <cfRule type="expression" dxfId="565" priority="99" stopIfTrue="1">
      <formula>IF($AB$57&lt;0.02,TRUE)</formula>
    </cfRule>
    <cfRule type="expression" dxfId="564" priority="100" stopIfTrue="1">
      <formula>IF($AB$57&gt;3,TRUE)</formula>
    </cfRule>
  </conditionalFormatting>
  <conditionalFormatting sqref="R58">
    <cfRule type="expression" dxfId="563" priority="101" stopIfTrue="1">
      <formula>IF($AB$58&lt;0.02,TRUE)</formula>
    </cfRule>
    <cfRule type="expression" dxfId="562" priority="102" stopIfTrue="1">
      <formula>IF($AB$58&gt;3,TRUE)</formula>
    </cfRule>
  </conditionalFormatting>
  <conditionalFormatting sqref="R59">
    <cfRule type="expression" dxfId="561" priority="103" stopIfTrue="1">
      <formula>IF($AB$59&lt;0.02,TRUE)</formula>
    </cfRule>
    <cfRule type="expression" dxfId="560" priority="104" stopIfTrue="1">
      <formula>IF($AB$59&gt;3,TRUE)</formula>
    </cfRule>
  </conditionalFormatting>
  <conditionalFormatting sqref="R60">
    <cfRule type="expression" dxfId="559" priority="105" stopIfTrue="1">
      <formula>IF($AB$60&lt;0.02,TRUE)</formula>
    </cfRule>
    <cfRule type="expression" dxfId="558" priority="106" stopIfTrue="1">
      <formula>IF($AB$60&gt;3,TRUE)</formula>
    </cfRule>
  </conditionalFormatting>
  <conditionalFormatting sqref="R61">
    <cfRule type="expression" dxfId="557" priority="107" stopIfTrue="1">
      <formula>IF($AB$61&lt;0.02,TRUE)</formula>
    </cfRule>
    <cfRule type="expression" dxfId="556" priority="108" stopIfTrue="1">
      <formula>IF($AB$61&gt;3,TRUE)</formula>
    </cfRule>
  </conditionalFormatting>
  <conditionalFormatting sqref="R62">
    <cfRule type="expression" dxfId="555" priority="109" stopIfTrue="1">
      <formula>IF($AB$62&lt;0.02,TRUE)</formula>
    </cfRule>
    <cfRule type="expression" dxfId="554" priority="110" stopIfTrue="1">
      <formula>IF($AB$62&gt;3,TRUE)</formula>
    </cfRule>
  </conditionalFormatting>
  <conditionalFormatting sqref="R63">
    <cfRule type="expression" dxfId="553" priority="111" stopIfTrue="1">
      <formula>IF($AB$63&lt;0.02,TRUE)</formula>
    </cfRule>
    <cfRule type="expression" dxfId="552" priority="112" stopIfTrue="1">
      <formula>IF($AB$63&gt;3,TRUE)</formula>
    </cfRule>
  </conditionalFormatting>
  <conditionalFormatting sqref="R64">
    <cfRule type="expression" dxfId="551" priority="113" stopIfTrue="1">
      <formula>IF($AB$64&lt;0.02,TRUE)</formula>
    </cfRule>
    <cfRule type="expression" dxfId="550" priority="114" stopIfTrue="1">
      <formula>IF($AB$64&gt;3,TRUE)</formula>
    </cfRule>
  </conditionalFormatting>
  <conditionalFormatting sqref="R65">
    <cfRule type="expression" dxfId="549" priority="115" stopIfTrue="1">
      <formula>IF($AB$65&lt;0.02,TRUE)</formula>
    </cfRule>
    <cfRule type="expression" dxfId="548" priority="116" stopIfTrue="1">
      <formula>IF($AB$65&gt;3,TRUE)</formula>
    </cfRule>
  </conditionalFormatting>
  <conditionalFormatting sqref="R66">
    <cfRule type="expression" dxfId="547" priority="117" stopIfTrue="1">
      <formula>IF($AB$66&lt;0.02,TRUE)</formula>
    </cfRule>
    <cfRule type="expression" dxfId="546" priority="118" stopIfTrue="1">
      <formula>IF($AB$66&gt;3,TRUE)</formula>
    </cfRule>
  </conditionalFormatting>
  <conditionalFormatting sqref="R67">
    <cfRule type="expression" dxfId="545" priority="119" stopIfTrue="1">
      <formula>IF($AB$67&lt;0.02,TRUE)</formula>
    </cfRule>
    <cfRule type="expression" dxfId="544" priority="120" stopIfTrue="1">
      <formula>IF($AB$67&gt;3,TRUE)</formula>
    </cfRule>
  </conditionalFormatting>
  <conditionalFormatting sqref="R68">
    <cfRule type="expression" dxfId="543" priority="121" stopIfTrue="1">
      <formula>IF($AB$68&lt;0.02,TRUE)</formula>
    </cfRule>
    <cfRule type="expression" dxfId="542" priority="122" stopIfTrue="1">
      <formula>IF($AB$68&gt;3,TRUE)</formula>
    </cfRule>
  </conditionalFormatting>
  <conditionalFormatting sqref="R69">
    <cfRule type="expression" dxfId="541" priority="123" stopIfTrue="1">
      <formula>IF($AB$69&lt;0.02,TRUE)</formula>
    </cfRule>
    <cfRule type="expression" dxfId="540" priority="124" stopIfTrue="1">
      <formula>IF($AB$69&gt;3,TRUE)</formula>
    </cfRule>
  </conditionalFormatting>
  <conditionalFormatting sqref="R70">
    <cfRule type="expression" dxfId="539" priority="125" stopIfTrue="1">
      <formula>IF($AB$70&lt;0.02,TRUE)</formula>
    </cfRule>
    <cfRule type="expression" dxfId="538" priority="126" stopIfTrue="1">
      <formula>IF($AB$70&gt;3,TRUE)</formula>
    </cfRule>
  </conditionalFormatting>
  <conditionalFormatting sqref="R71">
    <cfRule type="expression" dxfId="537" priority="127" stopIfTrue="1">
      <formula>IF($AB$71&lt;0.02,TRUE)</formula>
    </cfRule>
    <cfRule type="expression" dxfId="536" priority="128" stopIfTrue="1">
      <formula>IF($AB$71&gt;3,TRUE)</formula>
    </cfRule>
  </conditionalFormatting>
  <conditionalFormatting sqref="R72">
    <cfRule type="expression" dxfId="535" priority="129" stopIfTrue="1">
      <formula>IF($AB$72&lt;0.02,TRUE)</formula>
    </cfRule>
    <cfRule type="expression" dxfId="534" priority="130" stopIfTrue="1">
      <formula>IF($AB$72&gt;3,TRUE)</formula>
    </cfRule>
  </conditionalFormatting>
  <conditionalFormatting sqref="R73">
    <cfRule type="expression" dxfId="533" priority="131" stopIfTrue="1">
      <formula>IF($AB$73&lt;0.02,TRUE)</formula>
    </cfRule>
    <cfRule type="expression" dxfId="532" priority="132" stopIfTrue="1">
      <formula>IF($AB$73&gt;3,TRUE)</formula>
    </cfRule>
  </conditionalFormatting>
  <conditionalFormatting sqref="R74">
    <cfRule type="expression" dxfId="531" priority="133" stopIfTrue="1">
      <formula>IF($AB$27&lt;0.02,TRUE)</formula>
    </cfRule>
    <cfRule type="expression" dxfId="530" priority="134" stopIfTrue="1">
      <formula>IF($AB$74&gt;3,TRUE)</formula>
    </cfRule>
  </conditionalFormatting>
  <conditionalFormatting sqref="R75">
    <cfRule type="expression" dxfId="529" priority="135" stopIfTrue="1">
      <formula>IF($AB$75&lt;0.02,TRUE)</formula>
    </cfRule>
    <cfRule type="expression" dxfId="528" priority="136" stopIfTrue="1">
      <formula>IF($AB$75&gt;3,TRUE)</formula>
    </cfRule>
  </conditionalFormatting>
  <conditionalFormatting sqref="R76">
    <cfRule type="expression" dxfId="527" priority="137" stopIfTrue="1">
      <formula>IF($AB$76&lt;0.02,TRUE)</formula>
    </cfRule>
    <cfRule type="expression" dxfId="526" priority="138" stopIfTrue="1">
      <formula>IF($AB$76&gt;3,TRUE)</formula>
    </cfRule>
  </conditionalFormatting>
  <conditionalFormatting sqref="R77">
    <cfRule type="expression" dxfId="525" priority="139" stopIfTrue="1">
      <formula>IF($AB$77&lt;0.02,TRUE)</formula>
    </cfRule>
    <cfRule type="expression" dxfId="524" priority="140" stopIfTrue="1">
      <formula>IF($AB$77&gt;3,TRUE)</formula>
    </cfRule>
  </conditionalFormatting>
  <conditionalFormatting sqref="R78">
    <cfRule type="expression" dxfId="523" priority="141" stopIfTrue="1">
      <formula>IF($AB$78&lt;0.02,TRUE)</formula>
    </cfRule>
    <cfRule type="expression" dxfId="522" priority="142" stopIfTrue="1">
      <formula>IF($AB$78&gt;3,TRUE)</formula>
    </cfRule>
  </conditionalFormatting>
  <conditionalFormatting sqref="R79">
    <cfRule type="expression" dxfId="521" priority="143" stopIfTrue="1">
      <formula>IF($AB$79&lt;0.02,TRUE)</formula>
    </cfRule>
    <cfRule type="expression" dxfId="520" priority="144" stopIfTrue="1">
      <formula>IF($AB$79&gt;3,TRUE)</formula>
    </cfRule>
  </conditionalFormatting>
  <conditionalFormatting sqref="R80">
    <cfRule type="expression" dxfId="519" priority="145" stopIfTrue="1">
      <formula>IF($AB$80&lt;0.02,TRUE)</formula>
    </cfRule>
    <cfRule type="expression" dxfId="518" priority="146" stopIfTrue="1">
      <formula>IF($AB$80&gt;3,TRUE)</formula>
    </cfRule>
  </conditionalFormatting>
  <conditionalFormatting sqref="R81">
    <cfRule type="expression" dxfId="517" priority="147" stopIfTrue="1">
      <formula>IF($AB$81&lt;0.02,TRUE)</formula>
    </cfRule>
    <cfRule type="expression" dxfId="516" priority="148" stopIfTrue="1">
      <formula>IF($AB$81&gt;3,TRUE)</formula>
    </cfRule>
  </conditionalFormatting>
  <conditionalFormatting sqref="R82">
    <cfRule type="expression" dxfId="515" priority="149" stopIfTrue="1">
      <formula>IF($AB$82&lt;0.02,TRUE)</formula>
    </cfRule>
    <cfRule type="expression" dxfId="514" priority="150" stopIfTrue="1">
      <formula>IF($AB$82&gt;3,TRUE)</formula>
    </cfRule>
  </conditionalFormatting>
  <conditionalFormatting sqref="R83">
    <cfRule type="expression" dxfId="513" priority="151" stopIfTrue="1">
      <formula>IF($AB$83&lt;0.02,TRUE)</formula>
    </cfRule>
    <cfRule type="expression" dxfId="512" priority="152" stopIfTrue="1">
      <formula>IF($AB$83&gt;3,TRUE)</formula>
    </cfRule>
  </conditionalFormatting>
  <conditionalFormatting sqref="R84">
    <cfRule type="expression" dxfId="511" priority="153" stopIfTrue="1">
      <formula>IF($AB$84&lt;0.02,TRUE)</formula>
    </cfRule>
    <cfRule type="expression" dxfId="510" priority="154" stopIfTrue="1">
      <formula>IF($AB$84&gt;3,TRUE)</formula>
    </cfRule>
  </conditionalFormatting>
  <conditionalFormatting sqref="R85">
    <cfRule type="expression" dxfId="509" priority="155" stopIfTrue="1">
      <formula>IF($AB$85&lt;0.02,TRUE)</formula>
    </cfRule>
    <cfRule type="expression" dxfId="508" priority="156" stopIfTrue="1">
      <formula>IF($AB$85&gt;3,TRUE)</formula>
    </cfRule>
  </conditionalFormatting>
  <conditionalFormatting sqref="R86">
    <cfRule type="expression" dxfId="507" priority="157" stopIfTrue="1">
      <formula>IF($AB$86&lt;0.02,TRUE)</formula>
    </cfRule>
    <cfRule type="expression" dxfId="506" priority="158" stopIfTrue="1">
      <formula>IF($AB$86&gt;3,TRUE)</formula>
    </cfRule>
  </conditionalFormatting>
  <conditionalFormatting sqref="R87">
    <cfRule type="expression" dxfId="505" priority="159" stopIfTrue="1">
      <formula>IF($AB$87&lt;0.02,TRUE)</formula>
    </cfRule>
    <cfRule type="expression" dxfId="504" priority="160" stopIfTrue="1">
      <formula>IF($AB$87&gt;3,TRUE)</formula>
    </cfRule>
  </conditionalFormatting>
  <conditionalFormatting sqref="R88">
    <cfRule type="expression" dxfId="503" priority="161" stopIfTrue="1">
      <formula>IF($AB$88&lt;0.02,TRUE)</formula>
    </cfRule>
    <cfRule type="expression" dxfId="502" priority="162" stopIfTrue="1">
      <formula>IF($AB$88&gt;3,TRUE)</formula>
    </cfRule>
  </conditionalFormatting>
  <conditionalFormatting sqref="R89">
    <cfRule type="expression" dxfId="501" priority="163" stopIfTrue="1">
      <formula>IF($AB$89&lt;0.02,TRUE)</formula>
    </cfRule>
    <cfRule type="expression" dxfId="500" priority="164" stopIfTrue="1">
      <formula>IF($AB$89&gt;3,TRUE)</formula>
    </cfRule>
  </conditionalFormatting>
  <conditionalFormatting sqref="R90">
    <cfRule type="expression" dxfId="499" priority="165" stopIfTrue="1">
      <formula>IF($AB$90&lt;0.02,TRUE)</formula>
    </cfRule>
    <cfRule type="expression" dxfId="498" priority="166" stopIfTrue="1">
      <formula>IF($AB$90&gt;3,TRUE)</formula>
    </cfRule>
  </conditionalFormatting>
  <dataValidations count="2">
    <dataValidation type="whole" operator="equal" allowBlank="1" showInputMessage="1" showErrorMessage="1" sqref="H8:H90">
      <formula1>45747347347</formula1>
    </dataValidation>
    <dataValidation operator="equal" allowBlank="1" showInputMessage="1" showErrorMessage="1" sqref="N8:N90 Q8:Q90 K8:K90 T8:W90"/>
  </dataValidations>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14.xml><?xml version="1.0" encoding="utf-8"?>
<worksheet xmlns="http://schemas.openxmlformats.org/spreadsheetml/2006/main" xmlns:r="http://schemas.openxmlformats.org/officeDocument/2006/relationships">
  <sheetPr codeName="Sheet14"/>
  <dimension ref="A1:AJ143"/>
  <sheetViews>
    <sheetView zoomScale="75" workbookViewId="0">
      <selection activeCell="L24" sqref="L24"/>
    </sheetView>
  </sheetViews>
  <sheetFormatPr defaultRowHeight="0" customHeight="1" zeroHeight="1"/>
  <cols>
    <col min="1" max="1" width="4" style="18" customWidth="1"/>
    <col min="2" max="2" width="30.28515625" style="115" customWidth="1"/>
    <col min="3" max="3" width="10.28515625" style="115" customWidth="1"/>
    <col min="4" max="4" width="16.42578125" style="115" customWidth="1"/>
    <col min="5" max="5" width="6.28515625" style="115" customWidth="1"/>
    <col min="6" max="6" width="8" style="115" customWidth="1"/>
    <col min="7" max="7" width="9.7109375" style="115" customWidth="1"/>
    <col min="8" max="8" width="6.85546875" style="115" customWidth="1"/>
    <col min="9" max="9" width="15.28515625" style="115" customWidth="1"/>
    <col min="10" max="10" width="7.5703125" style="115" hidden="1" customWidth="1"/>
    <col min="11" max="11" width="7.42578125" style="115" hidden="1" customWidth="1"/>
    <col min="12" max="12" width="15.28515625" style="115" customWidth="1"/>
    <col min="13" max="13" width="7.85546875" style="115" hidden="1" customWidth="1"/>
    <col min="14" max="14" width="5.85546875" style="115" hidden="1" customWidth="1"/>
    <col min="15" max="15" width="15.28515625" style="115" customWidth="1"/>
    <col min="16" max="16" width="7.42578125" style="115" hidden="1" customWidth="1"/>
    <col min="17" max="17" width="5.7109375" style="115" hidden="1" customWidth="1"/>
    <col min="18" max="18" width="15.28515625" style="115" customWidth="1"/>
    <col min="19" max="19" width="7.28515625" style="115" hidden="1" customWidth="1"/>
    <col min="20" max="20" width="5.85546875" style="115" hidden="1" customWidth="1"/>
    <col min="21" max="21" width="16.140625" style="115" customWidth="1"/>
    <col min="22" max="22" width="8" style="115" hidden="1" customWidth="1"/>
    <col min="23" max="23" width="5.85546875" style="115" hidden="1" customWidth="1"/>
    <col min="24" max="24" width="9.7109375" style="115" customWidth="1"/>
    <col min="25" max="26" width="9.42578125" style="115" customWidth="1"/>
    <col min="27" max="27" width="15" style="115" customWidth="1"/>
    <col min="28" max="28" width="9.140625" style="18" hidden="1" customWidth="1"/>
    <col min="29" max="36" width="9.140625" style="18"/>
    <col min="37" max="16384" width="9.140625" style="115"/>
  </cols>
  <sheetData>
    <row r="1" spans="1:36" s="18" customFormat="1" ht="15.75" customHeight="1"/>
    <row r="2" spans="1:36" s="18" customFormat="1" ht="15.75" customHeight="1" thickBot="1">
      <c r="B2" s="30" t="str">
        <f ca="1">CONCATENATE('GENERAL GUIDELINES &amp; SITE INFO'!E27," - monthly returns of biomass and anti-parasitic usage")</f>
        <v>Scottish Seafarms Ltd - monthly returns of biomass and anti-parasitic usage</v>
      </c>
    </row>
    <row r="3" spans="1:36" s="18" customFormat="1" ht="15.75" customHeight="1" thickBot="1">
      <c r="B3" s="41"/>
      <c r="H3" s="117" t="s">
        <v>21</v>
      </c>
      <c r="I3" s="118"/>
      <c r="J3" s="118"/>
      <c r="K3" s="118"/>
      <c r="L3" s="118"/>
      <c r="M3" s="119"/>
      <c r="N3" s="119"/>
      <c r="O3" s="119"/>
      <c r="P3" s="119"/>
      <c r="Q3" s="119"/>
      <c r="R3" s="119"/>
      <c r="S3" s="119"/>
      <c r="T3" s="119"/>
      <c r="U3" s="119"/>
      <c r="V3" s="119"/>
      <c r="W3" s="119"/>
      <c r="X3" s="119"/>
      <c r="Y3" s="119"/>
      <c r="Z3" s="120"/>
    </row>
    <row r="4" spans="1:36" s="18" customFormat="1" ht="15.75" customHeight="1">
      <c r="B4" s="30" t="str">
        <f ca="1">CONCATENATE("Please complete and return by ",'GENERAL GUIDELINES &amp; SITE INFO'!I32)</f>
        <v xml:space="preserve">Please complete and return by 20 Jan 2012; </v>
      </c>
    </row>
    <row r="5" spans="1:36" s="18" customFormat="1" ht="15.75" customHeight="1">
      <c r="B5" s="41"/>
      <c r="Z5" s="125"/>
      <c r="AA5" s="127" t="s">
        <v>176</v>
      </c>
    </row>
    <row r="6" spans="1:36" ht="27.75" customHeight="1">
      <c r="B6" s="269" t="s">
        <v>0</v>
      </c>
      <c r="C6" s="269" t="s">
        <v>1</v>
      </c>
      <c r="D6" s="269" t="s">
        <v>203</v>
      </c>
      <c r="E6" s="271" t="s">
        <v>56</v>
      </c>
      <c r="F6" s="258" t="s">
        <v>18</v>
      </c>
      <c r="G6" s="258" t="s">
        <v>208</v>
      </c>
      <c r="H6" s="258" t="s">
        <v>2</v>
      </c>
      <c r="I6" s="264" t="s">
        <v>200</v>
      </c>
      <c r="J6" s="265"/>
      <c r="K6" s="266"/>
      <c r="L6" s="266"/>
      <c r="M6" s="266"/>
      <c r="N6" s="266"/>
      <c r="O6" s="266"/>
      <c r="P6" s="266"/>
      <c r="Q6" s="266"/>
      <c r="R6" s="266"/>
      <c r="S6" s="266"/>
      <c r="T6" s="266"/>
      <c r="U6" s="267"/>
      <c r="V6" s="267"/>
      <c r="W6" s="268"/>
      <c r="X6" s="258" t="s">
        <v>60</v>
      </c>
      <c r="Y6" s="262" t="s">
        <v>57</v>
      </c>
      <c r="Z6" s="263"/>
      <c r="AA6" s="260" t="s">
        <v>177</v>
      </c>
    </row>
    <row r="7" spans="1:36" s="114" customFormat="1" ht="53.25" customHeight="1">
      <c r="A7" s="99"/>
      <c r="B7" s="270"/>
      <c r="C7" s="270"/>
      <c r="D7" s="270"/>
      <c r="E7" s="273"/>
      <c r="F7" s="270"/>
      <c r="G7" s="270"/>
      <c r="H7" s="270"/>
      <c r="I7" s="35" t="s">
        <v>178</v>
      </c>
      <c r="J7" s="31" t="s">
        <v>66</v>
      </c>
      <c r="K7" s="1" t="s">
        <v>3</v>
      </c>
      <c r="L7" s="1" t="s">
        <v>194</v>
      </c>
      <c r="M7" s="1" t="s">
        <v>67</v>
      </c>
      <c r="N7" s="1" t="s">
        <v>3</v>
      </c>
      <c r="O7" s="1" t="s">
        <v>189</v>
      </c>
      <c r="P7" s="1" t="s">
        <v>68</v>
      </c>
      <c r="Q7" s="1" t="s">
        <v>3</v>
      </c>
      <c r="R7" s="1" t="s">
        <v>163</v>
      </c>
      <c r="S7" s="36" t="s">
        <v>69</v>
      </c>
      <c r="T7" s="36" t="s">
        <v>3</v>
      </c>
      <c r="U7" s="1" t="s">
        <v>195</v>
      </c>
      <c r="V7" s="36" t="s">
        <v>196</v>
      </c>
      <c r="W7" s="36" t="s">
        <v>3</v>
      </c>
      <c r="X7" s="256"/>
      <c r="Y7" s="1" t="s">
        <v>58</v>
      </c>
      <c r="Z7" s="1" t="s">
        <v>59</v>
      </c>
      <c r="AA7" s="261"/>
      <c r="AB7" s="99"/>
      <c r="AC7" s="99"/>
      <c r="AD7" s="99"/>
      <c r="AE7" s="99"/>
      <c r="AF7" s="99"/>
      <c r="AG7" s="99"/>
      <c r="AH7" s="99"/>
      <c r="AI7" s="99"/>
      <c r="AJ7" s="99"/>
    </row>
    <row r="8" spans="1:36" ht="15.75" customHeight="1">
      <c r="B8" s="121" t="str">
        <f ca="1">IF(Sept!B8="","",Sept!B8)</f>
        <v>Bring Head</v>
      </c>
      <c r="C8" s="122" t="str">
        <f ca="1">IF(Sept!C8="","",Sept!C8)</f>
        <v>SCAP1</v>
      </c>
      <c r="D8" s="115" t="str">
        <f ca="1">IF(B8="","",Sept!D8)</f>
        <v>CAR/L/1015854</v>
      </c>
      <c r="E8" s="115" t="str">
        <f ca="1">IF(Sept!B8="","",Sept!E8)</f>
        <v>ORK</v>
      </c>
      <c r="F8" s="5">
        <v>822</v>
      </c>
      <c r="G8" s="115">
        <f ca="1">IF(B8="","",Sept!G8)</f>
        <v>968</v>
      </c>
      <c r="H8" s="34" t="str">
        <f t="shared" ref="H8:H13" si="0">IF((F8&gt;G8),((F8-G8)/G8),"")</f>
        <v/>
      </c>
      <c r="I8" s="126"/>
      <c r="J8" s="44">
        <f>I8*10</f>
        <v>0</v>
      </c>
      <c r="K8" s="44">
        <f ca="1">IF(B8="","",IF(Sept!K8="",Oct!J8,Sept!K8+Oct!J8))</f>
        <v>0</v>
      </c>
      <c r="L8" s="5"/>
      <c r="M8" s="44">
        <f ca="1">L8/2</f>
        <v>0</v>
      </c>
      <c r="N8" s="44">
        <f ca="1">IF(B8="","",IF(Sept!N8="",Oct!M8,Sept!N8+Oct!M8))</f>
        <v>0</v>
      </c>
      <c r="O8" s="5"/>
      <c r="P8" s="44">
        <f ca="1">O8</f>
        <v>0</v>
      </c>
      <c r="Q8" s="44">
        <f ca="1">IF(B8="","",IF(Sept!Q8="",Oct!P8,Sept!Q8+Oct!P8))</f>
        <v>0</v>
      </c>
      <c r="R8" s="5"/>
      <c r="S8" s="44">
        <f ca="1">R8/500</f>
        <v>0</v>
      </c>
      <c r="T8" s="44">
        <f ca="1">IF(B8="","",IF(Sept!T8="",Oct!S8,Sept!T8+Oct!S8))</f>
        <v>0</v>
      </c>
      <c r="U8" s="5"/>
      <c r="V8" s="44">
        <f ca="1">U8*10</f>
        <v>0</v>
      </c>
      <c r="W8" s="44">
        <f ca="1">IF(B8="","",IF(Sept!W8="",Oct!V8,Sept!W8+Oct!V8))</f>
        <v>0</v>
      </c>
      <c r="X8" s="5">
        <v>150950</v>
      </c>
      <c r="Y8" s="5">
        <v>1841</v>
      </c>
      <c r="Z8" s="5">
        <v>9952</v>
      </c>
      <c r="AA8" s="5"/>
      <c r="AB8" s="18">
        <f>(R8/F8)/175</f>
        <v>0</v>
      </c>
    </row>
    <row r="9" spans="1:36" ht="15.75" customHeight="1">
      <c r="B9" s="121" t="str">
        <f ca="1">IF(Sept!B9="","",Sept!B9)</f>
        <v>Eday Sound</v>
      </c>
      <c r="C9" s="122" t="str">
        <f ca="1">IF(Sept!C9="","",Sept!C9)</f>
        <v>EDA1</v>
      </c>
      <c r="D9" s="115" t="str">
        <f ca="1">IF(B9="","",Sept!D9)</f>
        <v>CAR/L/1003956</v>
      </c>
      <c r="E9" s="115" t="str">
        <f ca="1">IF(Sept!B9="","",Sept!E9)</f>
        <v>ORK</v>
      </c>
      <c r="F9" s="5"/>
      <c r="G9" s="115">
        <f ca="1">IF(B9="","",Sept!G9)</f>
        <v>800</v>
      </c>
      <c r="H9" s="34" t="str">
        <f t="shared" si="0"/>
        <v/>
      </c>
      <c r="I9" s="126"/>
      <c r="J9" s="44">
        <f t="shared" ref="J9:J72" si="1">I9*10</f>
        <v>0</v>
      </c>
      <c r="K9" s="44">
        <f ca="1">IF(B9="","",IF(Sept!K9="",Oct!J9,Sept!K9+Oct!J9))</f>
        <v>0</v>
      </c>
      <c r="L9" s="5"/>
      <c r="M9" s="44">
        <f t="shared" ref="M9:M72" si="2">L9/2</f>
        <v>0</v>
      </c>
      <c r="N9" s="44">
        <f ca="1">IF(B9="","",IF(Sept!N9="",Oct!M9,Sept!N9+Oct!M9))</f>
        <v>0</v>
      </c>
      <c r="O9" s="5"/>
      <c r="P9" s="44">
        <f t="shared" ref="P9:P72" si="3">O9</f>
        <v>0</v>
      </c>
      <c r="Q9" s="44">
        <f ca="1">IF(B9="","",IF(Sept!Q9="",Oct!P9,Sept!Q9+Oct!P9))</f>
        <v>0</v>
      </c>
      <c r="R9" s="5"/>
      <c r="S9" s="44">
        <f t="shared" ref="S9:S72" si="4">R9/500</f>
        <v>0</v>
      </c>
      <c r="T9" s="44">
        <f ca="1">IF(B9="","",IF(Sept!T9="",Oct!S9,Sept!T9+Oct!S9))</f>
        <v>0</v>
      </c>
      <c r="U9" s="5"/>
      <c r="V9" s="44">
        <f t="shared" ref="V9:V72" si="5">U9*10</f>
        <v>0</v>
      </c>
      <c r="W9" s="44">
        <f ca="1">IF(B9="","",IF(Sept!W9="",Oct!V9,Sept!W9+Oct!V9))</f>
        <v>0</v>
      </c>
      <c r="X9" s="5"/>
      <c r="Y9" s="5"/>
      <c r="Z9" s="5"/>
      <c r="AA9" s="5"/>
      <c r="AB9" s="18" t="e">
        <f t="shared" ref="AB9:AB72" si="6">(R9/F9)/175</f>
        <v>#DIV/0!</v>
      </c>
    </row>
    <row r="10" spans="1:36" ht="15.75" customHeight="1">
      <c r="B10" s="121" t="str">
        <f ca="1">IF(Sept!B10="","",Sept!B10)</f>
        <v>Kirk Taing</v>
      </c>
      <c r="C10" s="122" t="str">
        <f ca="1">IF(Sept!C10="","",Sept!C10)</f>
        <v>MILL1</v>
      </c>
      <c r="D10" s="115" t="str">
        <f ca="1">IF(B10="","",Sept!D10)</f>
        <v>CAR/L/1003952</v>
      </c>
      <c r="E10" s="115" t="str">
        <f ca="1">IF(Sept!B10="","",Sept!E10)</f>
        <v>ORK</v>
      </c>
      <c r="F10" s="5"/>
      <c r="G10" s="115">
        <f ca="1">IF(B10="","",Sept!G10)</f>
        <v>800</v>
      </c>
      <c r="H10" s="34" t="str">
        <f t="shared" si="0"/>
        <v/>
      </c>
      <c r="I10" s="126"/>
      <c r="J10" s="44">
        <f t="shared" si="1"/>
        <v>0</v>
      </c>
      <c r="K10" s="44">
        <f ca="1">IF(B10="","",IF(Sept!K10="",Oct!J10,Sept!K10+Oct!J10))</f>
        <v>0</v>
      </c>
      <c r="L10" s="5"/>
      <c r="M10" s="44">
        <f t="shared" si="2"/>
        <v>0</v>
      </c>
      <c r="N10" s="44">
        <f ca="1">IF(B10="","",IF(Sept!N10="",Oct!M10,Sept!N10+Oct!M10))</f>
        <v>0</v>
      </c>
      <c r="O10" s="5"/>
      <c r="P10" s="44">
        <f t="shared" si="3"/>
        <v>0</v>
      </c>
      <c r="Q10" s="44">
        <f ca="1">IF(B10="","",IF(Sept!Q10="",Oct!P10,Sept!Q10+Oct!P10))</f>
        <v>0</v>
      </c>
      <c r="R10" s="5"/>
      <c r="S10" s="44">
        <f t="shared" si="4"/>
        <v>0</v>
      </c>
      <c r="T10" s="44">
        <f ca="1">IF(B10="","",IF(Sept!T10="",Oct!S10,Sept!T10+Oct!S10))</f>
        <v>0</v>
      </c>
      <c r="U10" s="5"/>
      <c r="V10" s="44">
        <f t="shared" si="5"/>
        <v>0</v>
      </c>
      <c r="W10" s="44">
        <f ca="1">IF(B10="","",IF(Sept!W10="",Oct!V10,Sept!W10+Oct!V10))</f>
        <v>0</v>
      </c>
      <c r="X10" s="5"/>
      <c r="Y10" s="5"/>
      <c r="Z10" s="5"/>
      <c r="AA10" s="5"/>
      <c r="AB10" s="18" t="e">
        <f t="shared" si="6"/>
        <v>#DIV/0!</v>
      </c>
    </row>
    <row r="11" spans="1:36" ht="15.75" customHeight="1">
      <c r="B11" s="121" t="str">
        <f ca="1">IF(Sept!B11="","",Sept!B11)</f>
        <v>Mill Bay, Stronsay</v>
      </c>
      <c r="C11" s="122" t="str">
        <f ca="1">IF(Sept!C11="","",Sept!C11)</f>
        <v>MIL1</v>
      </c>
      <c r="D11" s="115" t="str">
        <f ca="1">IF(B11="","",Sept!D11)</f>
        <v>CAR/L/1034607</v>
      </c>
      <c r="E11" s="115" t="str">
        <f ca="1">IF(Sept!B11="","",Sept!E11)</f>
        <v>ORK</v>
      </c>
      <c r="F11" s="5"/>
      <c r="G11" s="115">
        <f ca="1">IF(B11="","",Sept!G11)</f>
        <v>750</v>
      </c>
      <c r="H11" s="34" t="str">
        <f t="shared" si="0"/>
        <v/>
      </c>
      <c r="I11" s="126"/>
      <c r="J11" s="44">
        <f t="shared" si="1"/>
        <v>0</v>
      </c>
      <c r="K11" s="44">
        <f ca="1">IF(B11="","",IF(Sept!K11="",Oct!J11,Sept!K11+Oct!J11))</f>
        <v>0</v>
      </c>
      <c r="L11" s="5"/>
      <c r="M11" s="44">
        <f t="shared" si="2"/>
        <v>0</v>
      </c>
      <c r="N11" s="44">
        <f ca="1">IF(B11="","",IF(Sept!N11="",Oct!M11,Sept!N11+Oct!M11))</f>
        <v>0</v>
      </c>
      <c r="O11" s="5"/>
      <c r="P11" s="44">
        <f t="shared" si="3"/>
        <v>0</v>
      </c>
      <c r="Q11" s="44">
        <f ca="1">IF(B11="","",IF(Sept!Q11="",Oct!P11,Sept!Q11+Oct!P11))</f>
        <v>0</v>
      </c>
      <c r="R11" s="5"/>
      <c r="S11" s="44">
        <f t="shared" si="4"/>
        <v>0</v>
      </c>
      <c r="T11" s="44">
        <f ca="1">IF(B11="","",IF(Sept!T11="",Oct!S11,Sept!T11+Oct!S11))</f>
        <v>0</v>
      </c>
      <c r="U11" s="5"/>
      <c r="V11" s="44">
        <f t="shared" si="5"/>
        <v>0</v>
      </c>
      <c r="W11" s="44">
        <f ca="1">IF(B11="","",IF(Sept!W11="",Oct!V11,Sept!W11+Oct!V11))</f>
        <v>0</v>
      </c>
      <c r="X11" s="5"/>
      <c r="Y11" s="5"/>
      <c r="Z11" s="5"/>
      <c r="AA11" s="5"/>
      <c r="AB11" s="18" t="e">
        <f t="shared" si="6"/>
        <v>#DIV/0!</v>
      </c>
    </row>
    <row r="12" spans="1:36" ht="15.75" customHeight="1">
      <c r="B12" s="121" t="str">
        <f ca="1">IF(Sept!B12="","",Sept!B12)</f>
        <v>Puldrite Bay</v>
      </c>
      <c r="C12" s="122" t="str">
        <f ca="1">IF(Sept!C12="","",Sept!C12)</f>
        <v>PUL1</v>
      </c>
      <c r="D12" s="115" t="str">
        <f ca="1">IF(B12="","",Sept!D12)</f>
        <v>CAR/L/1003954</v>
      </c>
      <c r="E12" s="115" t="str">
        <f ca="1">IF(Sept!B12="","",Sept!E12)</f>
        <v>ORK</v>
      </c>
      <c r="F12" s="5">
        <v>323</v>
      </c>
      <c r="G12" s="115">
        <f ca="1">IF(B12="","",Sept!G12)</f>
        <v>980</v>
      </c>
      <c r="H12" s="34" t="str">
        <f t="shared" si="0"/>
        <v/>
      </c>
      <c r="I12" s="126"/>
      <c r="J12" s="44">
        <f t="shared" si="1"/>
        <v>0</v>
      </c>
      <c r="K12" s="44">
        <f ca="1">IF(B12="","",IF(Sept!K12="",Oct!J12,Sept!K12+Oct!J12))</f>
        <v>0</v>
      </c>
      <c r="L12" s="5"/>
      <c r="M12" s="44">
        <f t="shared" si="2"/>
        <v>0</v>
      </c>
      <c r="N12" s="44">
        <f ca="1">IF(B12="","",IF(Sept!N12="",Oct!M12,Sept!N12+Oct!M12))</f>
        <v>0</v>
      </c>
      <c r="O12" s="5"/>
      <c r="P12" s="44">
        <f t="shared" si="3"/>
        <v>0</v>
      </c>
      <c r="Q12" s="44">
        <f ca="1">IF(B12="","",IF(Sept!Q12="",Oct!P12,Sept!Q12+Oct!P12))</f>
        <v>0</v>
      </c>
      <c r="R12" s="5"/>
      <c r="S12" s="44">
        <f t="shared" si="4"/>
        <v>0</v>
      </c>
      <c r="T12" s="44">
        <f ca="1">IF(B12="","",IF(Sept!T12="",Oct!S12,Sept!T12+Oct!S12))</f>
        <v>0</v>
      </c>
      <c r="U12" s="5"/>
      <c r="V12" s="44">
        <f t="shared" si="5"/>
        <v>0</v>
      </c>
      <c r="W12" s="44">
        <f ca="1">IF(B12="","",IF(Sept!W12="",Oct!V12,Sept!W12+Oct!V12))</f>
        <v>0</v>
      </c>
      <c r="X12" s="5">
        <v>60225</v>
      </c>
      <c r="Y12" s="5">
        <v>621</v>
      </c>
      <c r="Z12" s="5">
        <v>548</v>
      </c>
      <c r="AA12" s="5"/>
      <c r="AB12" s="18">
        <f t="shared" si="6"/>
        <v>0</v>
      </c>
    </row>
    <row r="13" spans="1:36" ht="15.75" customHeight="1">
      <c r="B13" s="121" t="str">
        <f ca="1">IF(Sept!B13="","",Sept!B13)</f>
        <v>Toy Ness</v>
      </c>
      <c r="C13" s="122" t="str">
        <f ca="1">IF(Sept!C13="","",Sept!C13)</f>
        <v>TOYN1</v>
      </c>
      <c r="D13" s="115" t="str">
        <f ca="1">IF(B13="","",Sept!D13)</f>
        <v>CAR/L/1015855</v>
      </c>
      <c r="E13" s="115" t="str">
        <f ca="1">IF(Sept!B13="","",Sept!E13)</f>
        <v>ORK</v>
      </c>
      <c r="F13" s="5">
        <v>608</v>
      </c>
      <c r="G13" s="115">
        <f ca="1">IF(B13="","",Sept!G13)</f>
        <v>650</v>
      </c>
      <c r="H13" s="34" t="str">
        <f t="shared" si="0"/>
        <v/>
      </c>
      <c r="I13" s="126"/>
      <c r="J13" s="44">
        <f t="shared" si="1"/>
        <v>0</v>
      </c>
      <c r="K13" s="44">
        <f ca="1">IF(B13="","",IF(Sept!K13="",Oct!J13,Sept!K13+Oct!J13))</f>
        <v>0</v>
      </c>
      <c r="L13" s="5"/>
      <c r="M13" s="44">
        <f t="shared" si="2"/>
        <v>0</v>
      </c>
      <c r="N13" s="44">
        <f ca="1">IF(B13="","",IF(Sept!N13="",Oct!M13,Sept!N13+Oct!M13))</f>
        <v>0</v>
      </c>
      <c r="O13" s="5"/>
      <c r="P13" s="44">
        <f t="shared" si="3"/>
        <v>0</v>
      </c>
      <c r="Q13" s="44">
        <f ca="1">IF(B13="","",IF(Sept!Q13="",Oct!P13,Sept!Q13+Oct!P13))</f>
        <v>0</v>
      </c>
      <c r="R13" s="5"/>
      <c r="S13" s="44">
        <f t="shared" si="4"/>
        <v>0</v>
      </c>
      <c r="T13" s="44">
        <f ca="1">IF(B13="","",IF(Sept!T13="",Oct!S13,Sept!T13+Oct!S13))</f>
        <v>0</v>
      </c>
      <c r="U13" s="5"/>
      <c r="V13" s="44">
        <f t="shared" si="5"/>
        <v>0</v>
      </c>
      <c r="W13" s="44">
        <f ca="1">IF(B13="","",IF(Sept!W13="",Oct!V13,Sept!W13+Oct!V13))</f>
        <v>0</v>
      </c>
      <c r="X13" s="5">
        <v>126650</v>
      </c>
      <c r="Y13" s="5">
        <v>331</v>
      </c>
      <c r="Z13" s="5">
        <v>1703</v>
      </c>
      <c r="AA13" s="5"/>
      <c r="AB13" s="18">
        <f t="shared" si="6"/>
        <v>0</v>
      </c>
    </row>
    <row r="14" spans="1:36" ht="15.75" customHeight="1">
      <c r="B14" s="121" t="str">
        <f ca="1">IF(Sept!B14="","",Sept!B14)</f>
        <v>Veantrow Bay</v>
      </c>
      <c r="C14" s="122" t="str">
        <f ca="1">IF(Sept!C14="","",Sept!C14)</f>
        <v>VEA1</v>
      </c>
      <c r="D14" s="115" t="str">
        <f ca="1">IF(B14="","",Sept!D14)</f>
        <v>CAR/L/1003931</v>
      </c>
      <c r="E14" s="115" t="str">
        <f ca="1">IF(Sept!B14="","",Sept!E14)</f>
        <v>ORK</v>
      </c>
      <c r="F14" s="5">
        <v>915</v>
      </c>
      <c r="G14" s="115">
        <f ca="1">IF(B14="","",Sept!G14)</f>
        <v>1264</v>
      </c>
      <c r="H14" s="34" t="str">
        <f t="shared" ref="H14:H28" si="7">IF((F14&gt;G14),((F14-G14)/G14),"")</f>
        <v/>
      </c>
      <c r="I14" s="126"/>
      <c r="J14" s="44">
        <f t="shared" si="1"/>
        <v>0</v>
      </c>
      <c r="K14" s="44">
        <f ca="1">IF(B14="","",IF(Sept!K14="",Oct!J14,Sept!K14+Oct!J14))</f>
        <v>0</v>
      </c>
      <c r="L14" s="5"/>
      <c r="M14" s="44">
        <f t="shared" si="2"/>
        <v>0</v>
      </c>
      <c r="N14" s="44">
        <f ca="1">IF(B14="","",IF(Sept!N14="",Oct!M14,Sept!N14+Oct!M14))</f>
        <v>0</v>
      </c>
      <c r="O14" s="5"/>
      <c r="P14" s="44">
        <f t="shared" si="3"/>
        <v>0</v>
      </c>
      <c r="Q14" s="44">
        <f ca="1">IF(B14="","",IF(Sept!Q14="",Oct!P14,Sept!Q14+Oct!P14))</f>
        <v>0</v>
      </c>
      <c r="R14" s="5"/>
      <c r="S14" s="44">
        <f t="shared" si="4"/>
        <v>0</v>
      </c>
      <c r="T14" s="44">
        <f ca="1">IF(B14="","",IF(Sept!T14="",Oct!S14,Sept!T14+Oct!S14))</f>
        <v>0</v>
      </c>
      <c r="U14" s="5"/>
      <c r="V14" s="44">
        <f t="shared" si="5"/>
        <v>0</v>
      </c>
      <c r="W14" s="44">
        <f ca="1">IF(B14="","",IF(Sept!W14="",Oct!V14,Sept!W14+Oct!V14))</f>
        <v>0</v>
      </c>
      <c r="X14" s="5">
        <v>122139</v>
      </c>
      <c r="Y14" s="5">
        <v>825</v>
      </c>
      <c r="Z14" s="5">
        <v>2238</v>
      </c>
      <c r="AA14" s="5"/>
      <c r="AB14" s="18">
        <f t="shared" si="6"/>
        <v>0</v>
      </c>
    </row>
    <row r="15" spans="1:36" ht="15.75" customHeight="1">
      <c r="B15" s="121" t="str">
        <f ca="1">IF(Sept!B15="","",Sept!B15)</f>
        <v/>
      </c>
      <c r="C15" s="122" t="str">
        <f ca="1">IF(Sept!C15="","",Sept!C15)</f>
        <v/>
      </c>
      <c r="D15" s="115" t="str">
        <f ca="1">IF(B15="","",Sept!D15)</f>
        <v/>
      </c>
      <c r="E15" s="115" t="str">
        <f ca="1">IF(Sept!B15="","",Sept!E15)</f>
        <v/>
      </c>
      <c r="F15" s="5"/>
      <c r="G15" s="115" t="str">
        <f ca="1">IF(B15="","",Sept!G15)</f>
        <v/>
      </c>
      <c r="H15" s="34" t="str">
        <f t="shared" si="7"/>
        <v/>
      </c>
      <c r="I15" s="126"/>
      <c r="J15" s="44">
        <f t="shared" si="1"/>
        <v>0</v>
      </c>
      <c r="K15" s="44" t="str">
        <f ca="1">IF(B15="","",IF(Sept!K15="",Oct!J15,Sept!K15+Oct!J15))</f>
        <v/>
      </c>
      <c r="L15" s="5"/>
      <c r="M15" s="44">
        <f t="shared" si="2"/>
        <v>0</v>
      </c>
      <c r="N15" s="44" t="str">
        <f ca="1">IF(B15="","",IF(Sept!N15="",Oct!M15,Sept!N15+Oct!M15))</f>
        <v/>
      </c>
      <c r="O15" s="5"/>
      <c r="P15" s="44">
        <f t="shared" si="3"/>
        <v>0</v>
      </c>
      <c r="Q15" s="44" t="str">
        <f ca="1">IF(B15="","",IF(Sept!Q15="",Oct!P15,Sept!Q15+Oct!P15))</f>
        <v/>
      </c>
      <c r="R15" s="5"/>
      <c r="S15" s="44">
        <f t="shared" si="4"/>
        <v>0</v>
      </c>
      <c r="T15" s="44" t="str">
        <f ca="1">IF(B15="","",IF(Sept!T15="",Oct!S15,Sept!T15+Oct!S15))</f>
        <v/>
      </c>
      <c r="U15" s="5"/>
      <c r="V15" s="44">
        <f t="shared" si="5"/>
        <v>0</v>
      </c>
      <c r="W15" s="44" t="str">
        <f ca="1">IF(B15="","",IF(Sept!W15="",Oct!V15,Sept!W15+Oct!V15))</f>
        <v/>
      </c>
      <c r="X15" s="5"/>
      <c r="Y15" s="5"/>
      <c r="Z15" s="5"/>
      <c r="AA15" s="5"/>
      <c r="AB15" s="18" t="e">
        <f t="shared" si="6"/>
        <v>#DIV/0!</v>
      </c>
    </row>
    <row r="16" spans="1:36" ht="15.75" customHeight="1">
      <c r="B16" s="121" t="str">
        <f ca="1">IF(Sept!B16="","",Sept!B16)</f>
        <v/>
      </c>
      <c r="C16" s="122" t="str">
        <f ca="1">IF(Sept!C16="","",Sept!C16)</f>
        <v/>
      </c>
      <c r="D16" s="115" t="str">
        <f ca="1">IF(B16="","",Sept!D16)</f>
        <v/>
      </c>
      <c r="E16" s="115" t="str">
        <f ca="1">IF(Sept!B16="","",Sept!E16)</f>
        <v/>
      </c>
      <c r="F16" s="5"/>
      <c r="G16" s="115" t="str">
        <f ca="1">IF(B16="","",Sept!G16)</f>
        <v/>
      </c>
      <c r="H16" s="34" t="str">
        <f t="shared" si="7"/>
        <v/>
      </c>
      <c r="I16" s="126"/>
      <c r="J16" s="44">
        <f t="shared" si="1"/>
        <v>0</v>
      </c>
      <c r="K16" s="44" t="str">
        <f ca="1">IF(B16="","",IF(Sept!K16="",Oct!J16,Sept!K16+Oct!J16))</f>
        <v/>
      </c>
      <c r="L16" s="5"/>
      <c r="M16" s="44">
        <f t="shared" si="2"/>
        <v>0</v>
      </c>
      <c r="N16" s="44" t="str">
        <f ca="1">IF(B16="","",IF(Sept!N16="",Oct!M16,Sept!N16+Oct!M16))</f>
        <v/>
      </c>
      <c r="O16" s="5"/>
      <c r="P16" s="44">
        <f t="shared" si="3"/>
        <v>0</v>
      </c>
      <c r="Q16" s="44" t="str">
        <f ca="1">IF(B16="","",IF(Sept!Q16="",Oct!P16,Sept!Q16+Oct!P16))</f>
        <v/>
      </c>
      <c r="R16" s="5"/>
      <c r="S16" s="44">
        <f t="shared" si="4"/>
        <v>0</v>
      </c>
      <c r="T16" s="44" t="str">
        <f ca="1">IF(B16="","",IF(Sept!T16="",Oct!S16,Sept!T16+Oct!S16))</f>
        <v/>
      </c>
      <c r="U16" s="5"/>
      <c r="V16" s="44">
        <f t="shared" si="5"/>
        <v>0</v>
      </c>
      <c r="W16" s="44" t="str">
        <f ca="1">IF(B16="","",IF(Sept!W16="",Oct!V16,Sept!W16+Oct!V16))</f>
        <v/>
      </c>
      <c r="X16" s="5"/>
      <c r="Y16" s="5"/>
      <c r="Z16" s="5"/>
      <c r="AA16" s="5"/>
      <c r="AB16" s="18" t="e">
        <f t="shared" si="6"/>
        <v>#DIV/0!</v>
      </c>
    </row>
    <row r="17" spans="2:28" ht="15.75" customHeight="1">
      <c r="B17" s="121" t="str">
        <f ca="1">IF(Sept!B17="","",Sept!B17)</f>
        <v/>
      </c>
      <c r="C17" s="122" t="str">
        <f ca="1">IF(Sept!C17="","",Sept!C17)</f>
        <v/>
      </c>
      <c r="D17" s="115" t="str">
        <f ca="1">IF(B17="","",Sept!D17)</f>
        <v/>
      </c>
      <c r="E17" s="115" t="str">
        <f ca="1">IF(Sept!B17="","",Sept!E17)</f>
        <v/>
      </c>
      <c r="F17" s="5"/>
      <c r="G17" s="115" t="str">
        <f ca="1">IF(B17="","",Sept!G17)</f>
        <v/>
      </c>
      <c r="H17" s="34" t="str">
        <f t="shared" si="7"/>
        <v/>
      </c>
      <c r="I17" s="126"/>
      <c r="J17" s="44">
        <f t="shared" si="1"/>
        <v>0</v>
      </c>
      <c r="K17" s="44" t="str">
        <f ca="1">IF(B17="","",IF(Sept!K17="",Oct!J17,Sept!K17+Oct!J17))</f>
        <v/>
      </c>
      <c r="L17" s="5"/>
      <c r="M17" s="44">
        <f t="shared" si="2"/>
        <v>0</v>
      </c>
      <c r="N17" s="44" t="str">
        <f ca="1">IF(B17="","",IF(Sept!N17="",Oct!M17,Sept!N17+Oct!M17))</f>
        <v/>
      </c>
      <c r="O17" s="5"/>
      <c r="P17" s="44">
        <f t="shared" si="3"/>
        <v>0</v>
      </c>
      <c r="Q17" s="44" t="str">
        <f ca="1">IF(B17="","",IF(Sept!Q17="",Oct!P17,Sept!Q17+Oct!P17))</f>
        <v/>
      </c>
      <c r="R17" s="5"/>
      <c r="S17" s="44">
        <f t="shared" si="4"/>
        <v>0</v>
      </c>
      <c r="T17" s="44" t="str">
        <f ca="1">IF(B17="","",IF(Sept!T17="",Oct!S17,Sept!T17+Oct!S17))</f>
        <v/>
      </c>
      <c r="U17" s="5"/>
      <c r="V17" s="44">
        <f t="shared" si="5"/>
        <v>0</v>
      </c>
      <c r="W17" s="44" t="str">
        <f ca="1">IF(B17="","",IF(Sept!W17="",Oct!V17,Sept!W17+Oct!V17))</f>
        <v/>
      </c>
      <c r="X17" s="5"/>
      <c r="Y17" s="5"/>
      <c r="Z17" s="5"/>
      <c r="AA17" s="5"/>
      <c r="AB17" s="18" t="e">
        <f t="shared" si="6"/>
        <v>#DIV/0!</v>
      </c>
    </row>
    <row r="18" spans="2:28" ht="15.75" customHeight="1">
      <c r="B18" s="121" t="str">
        <f ca="1">IF(Sept!B18="","",Sept!B18)</f>
        <v/>
      </c>
      <c r="C18" s="122" t="str">
        <f ca="1">IF(Sept!C18="","",Sept!C18)</f>
        <v/>
      </c>
      <c r="D18" s="115" t="str">
        <f ca="1">IF(B18="","",Sept!D18)</f>
        <v/>
      </c>
      <c r="E18" s="115" t="str">
        <f ca="1">IF(Sept!B18="","",Sept!E18)</f>
        <v/>
      </c>
      <c r="F18" s="5"/>
      <c r="G18" s="115" t="str">
        <f ca="1">IF(B18="","",Sept!G18)</f>
        <v/>
      </c>
      <c r="H18" s="34" t="str">
        <f t="shared" si="7"/>
        <v/>
      </c>
      <c r="I18" s="126"/>
      <c r="J18" s="44">
        <f t="shared" si="1"/>
        <v>0</v>
      </c>
      <c r="K18" s="44" t="str">
        <f ca="1">IF(B18="","",IF(Sept!K18="",Oct!J18,Sept!K18+Oct!J18))</f>
        <v/>
      </c>
      <c r="L18" s="5"/>
      <c r="M18" s="44">
        <f t="shared" si="2"/>
        <v>0</v>
      </c>
      <c r="N18" s="44" t="str">
        <f ca="1">IF(B18="","",IF(Sept!N18="",Oct!M18,Sept!N18+Oct!M18))</f>
        <v/>
      </c>
      <c r="O18" s="5"/>
      <c r="P18" s="44">
        <f t="shared" si="3"/>
        <v>0</v>
      </c>
      <c r="Q18" s="44" t="str">
        <f ca="1">IF(B18="","",IF(Sept!Q18="",Oct!P18,Sept!Q18+Oct!P18))</f>
        <v/>
      </c>
      <c r="R18" s="5"/>
      <c r="S18" s="44">
        <f t="shared" si="4"/>
        <v>0</v>
      </c>
      <c r="T18" s="44" t="str">
        <f ca="1">IF(B18="","",IF(Sept!T18="",Oct!S18,Sept!T18+Oct!S18))</f>
        <v/>
      </c>
      <c r="U18" s="5"/>
      <c r="V18" s="44">
        <f t="shared" si="5"/>
        <v>0</v>
      </c>
      <c r="W18" s="44" t="str">
        <f ca="1">IF(B18="","",IF(Sept!W18="",Oct!V18,Sept!W18+Oct!V18))</f>
        <v/>
      </c>
      <c r="X18" s="5"/>
      <c r="Y18" s="5"/>
      <c r="Z18" s="5"/>
      <c r="AA18" s="5"/>
      <c r="AB18" s="18" t="e">
        <f t="shared" si="6"/>
        <v>#DIV/0!</v>
      </c>
    </row>
    <row r="19" spans="2:28" ht="15.75" customHeight="1">
      <c r="B19" s="121" t="str">
        <f ca="1">IF(Sept!B19="","",Sept!B19)</f>
        <v/>
      </c>
      <c r="C19" s="122" t="str">
        <f ca="1">IF(Sept!C19="","",Sept!C19)</f>
        <v/>
      </c>
      <c r="D19" s="115" t="str">
        <f ca="1">IF(B19="","",Sept!D19)</f>
        <v/>
      </c>
      <c r="E19" s="115" t="str">
        <f ca="1">IF(Sept!B19="","",Sept!E19)</f>
        <v/>
      </c>
      <c r="F19" s="5"/>
      <c r="G19" s="115" t="str">
        <f ca="1">IF(B19="","",Sept!G19)</f>
        <v/>
      </c>
      <c r="H19" s="34" t="str">
        <f t="shared" si="7"/>
        <v/>
      </c>
      <c r="I19" s="126"/>
      <c r="J19" s="44">
        <f t="shared" si="1"/>
        <v>0</v>
      </c>
      <c r="K19" s="44" t="str">
        <f ca="1">IF(B19="","",IF(Sept!K19="",Oct!J19,Sept!K19+Oct!J19))</f>
        <v/>
      </c>
      <c r="L19" s="5"/>
      <c r="M19" s="44">
        <f t="shared" si="2"/>
        <v>0</v>
      </c>
      <c r="N19" s="44" t="str">
        <f ca="1">IF(B19="","",IF(Sept!N19="",Oct!M19,Sept!N19+Oct!M19))</f>
        <v/>
      </c>
      <c r="O19" s="5"/>
      <c r="P19" s="44">
        <f t="shared" si="3"/>
        <v>0</v>
      </c>
      <c r="Q19" s="44" t="str">
        <f ca="1">IF(B19="","",IF(Sept!Q19="",Oct!P19,Sept!Q19+Oct!P19))</f>
        <v/>
      </c>
      <c r="R19" s="5"/>
      <c r="S19" s="44">
        <f t="shared" si="4"/>
        <v>0</v>
      </c>
      <c r="T19" s="44" t="str">
        <f ca="1">IF(B19="","",IF(Sept!T19="",Oct!S19,Sept!T19+Oct!S19))</f>
        <v/>
      </c>
      <c r="U19" s="5"/>
      <c r="V19" s="44">
        <f t="shared" si="5"/>
        <v>0</v>
      </c>
      <c r="W19" s="44" t="str">
        <f ca="1">IF(B19="","",IF(Sept!W19="",Oct!V19,Sept!W19+Oct!V19))</f>
        <v/>
      </c>
      <c r="X19" s="5"/>
      <c r="Y19" s="5"/>
      <c r="Z19" s="5"/>
      <c r="AA19" s="5"/>
      <c r="AB19" s="18" t="e">
        <f t="shared" si="6"/>
        <v>#DIV/0!</v>
      </c>
    </row>
    <row r="20" spans="2:28" ht="15.75" customHeight="1">
      <c r="B20" s="121" t="str">
        <f ca="1">IF(Sept!B20="","",Sept!B20)</f>
        <v/>
      </c>
      <c r="C20" s="122" t="str">
        <f ca="1">IF(Sept!C20="","",Sept!C20)</f>
        <v/>
      </c>
      <c r="D20" s="115" t="str">
        <f ca="1">IF(B20="","",Sept!D20)</f>
        <v/>
      </c>
      <c r="E20" s="115" t="str">
        <f ca="1">IF(Sept!B20="","",Sept!E20)</f>
        <v/>
      </c>
      <c r="F20" s="5"/>
      <c r="G20" s="115" t="str">
        <f ca="1">IF(B20="","",Sept!G20)</f>
        <v/>
      </c>
      <c r="H20" s="34" t="str">
        <f t="shared" si="7"/>
        <v/>
      </c>
      <c r="I20" s="126"/>
      <c r="J20" s="44">
        <f t="shared" si="1"/>
        <v>0</v>
      </c>
      <c r="K20" s="44" t="str">
        <f ca="1">IF(B20="","",IF(Sept!K20="",Oct!J20,Sept!K20+Oct!J20))</f>
        <v/>
      </c>
      <c r="L20" s="5"/>
      <c r="M20" s="44">
        <f t="shared" si="2"/>
        <v>0</v>
      </c>
      <c r="N20" s="44" t="str">
        <f ca="1">IF(B20="","",IF(Sept!N20="",Oct!M20,Sept!N20+Oct!M20))</f>
        <v/>
      </c>
      <c r="O20" s="5"/>
      <c r="P20" s="44">
        <f t="shared" si="3"/>
        <v>0</v>
      </c>
      <c r="Q20" s="44" t="str">
        <f ca="1">IF(B20="","",IF(Sept!Q20="",Oct!P20,Sept!Q20+Oct!P20))</f>
        <v/>
      </c>
      <c r="R20" s="5"/>
      <c r="S20" s="44">
        <f t="shared" si="4"/>
        <v>0</v>
      </c>
      <c r="T20" s="44" t="str">
        <f ca="1">IF(B20="","",IF(Sept!T20="",Oct!S20,Sept!T20+Oct!S20))</f>
        <v/>
      </c>
      <c r="U20" s="5"/>
      <c r="V20" s="44">
        <f t="shared" si="5"/>
        <v>0</v>
      </c>
      <c r="W20" s="44" t="str">
        <f ca="1">IF(B20="","",IF(Sept!W20="",Oct!V20,Sept!W20+Oct!V20))</f>
        <v/>
      </c>
      <c r="X20" s="5"/>
      <c r="Y20" s="5"/>
      <c r="Z20" s="5"/>
      <c r="AA20" s="5"/>
      <c r="AB20" s="18" t="e">
        <f t="shared" si="6"/>
        <v>#DIV/0!</v>
      </c>
    </row>
    <row r="21" spans="2:28" ht="15.75" customHeight="1">
      <c r="B21" s="121" t="str">
        <f ca="1">IF(Sept!B21="","",Sept!B21)</f>
        <v/>
      </c>
      <c r="C21" s="122" t="str">
        <f ca="1">IF(Sept!C21="","",Sept!C21)</f>
        <v/>
      </c>
      <c r="D21" s="115" t="str">
        <f ca="1">IF(B21="","",Sept!D21)</f>
        <v/>
      </c>
      <c r="E21" s="115" t="str">
        <f ca="1">IF(Sept!B21="","",Sept!E21)</f>
        <v/>
      </c>
      <c r="F21" s="5"/>
      <c r="G21" s="115" t="str">
        <f ca="1">IF(B21="","",Sept!G21)</f>
        <v/>
      </c>
      <c r="H21" s="34" t="str">
        <f t="shared" si="7"/>
        <v/>
      </c>
      <c r="I21" s="126"/>
      <c r="J21" s="44">
        <f t="shared" si="1"/>
        <v>0</v>
      </c>
      <c r="K21" s="44" t="str">
        <f ca="1">IF(B21="","",IF(Sept!K21="",Oct!J21,Sept!K21+Oct!J21))</f>
        <v/>
      </c>
      <c r="L21" s="5"/>
      <c r="M21" s="44">
        <f t="shared" si="2"/>
        <v>0</v>
      </c>
      <c r="N21" s="44" t="str">
        <f ca="1">IF(B21="","",IF(Sept!N21="",Oct!M21,Sept!N21+Oct!M21))</f>
        <v/>
      </c>
      <c r="O21" s="5"/>
      <c r="P21" s="44">
        <f t="shared" si="3"/>
        <v>0</v>
      </c>
      <c r="Q21" s="44" t="str">
        <f ca="1">IF(B21="","",IF(Sept!Q21="",Oct!P21,Sept!Q21+Oct!P21))</f>
        <v/>
      </c>
      <c r="R21" s="5"/>
      <c r="S21" s="44">
        <f t="shared" si="4"/>
        <v>0</v>
      </c>
      <c r="T21" s="44" t="str">
        <f ca="1">IF(B21="","",IF(Sept!T21="",Oct!S21,Sept!T21+Oct!S21))</f>
        <v/>
      </c>
      <c r="U21" s="5"/>
      <c r="V21" s="44">
        <f t="shared" si="5"/>
        <v>0</v>
      </c>
      <c r="W21" s="44" t="str">
        <f ca="1">IF(B21="","",IF(Sept!W21="",Oct!V21,Sept!W21+Oct!V21))</f>
        <v/>
      </c>
      <c r="X21" s="5"/>
      <c r="Y21" s="5"/>
      <c r="Z21" s="5"/>
      <c r="AA21" s="5"/>
      <c r="AB21" s="18" t="e">
        <f t="shared" si="6"/>
        <v>#DIV/0!</v>
      </c>
    </row>
    <row r="22" spans="2:28" ht="15.75" customHeight="1">
      <c r="B22" s="121" t="str">
        <f ca="1">IF(Sept!B22="","",Sept!B22)</f>
        <v/>
      </c>
      <c r="C22" s="122" t="str">
        <f ca="1">IF(Sept!C22="","",Sept!C22)</f>
        <v/>
      </c>
      <c r="D22" s="115" t="str">
        <f ca="1">IF(B22="","",Sept!D22)</f>
        <v/>
      </c>
      <c r="E22" s="115" t="str">
        <f ca="1">IF(Sept!B22="","",Sept!E22)</f>
        <v/>
      </c>
      <c r="F22" s="5"/>
      <c r="G22" s="115" t="str">
        <f ca="1">IF(B22="","",Sept!G22)</f>
        <v/>
      </c>
      <c r="H22" s="34" t="str">
        <f t="shared" si="7"/>
        <v/>
      </c>
      <c r="I22" s="126"/>
      <c r="J22" s="44">
        <f t="shared" si="1"/>
        <v>0</v>
      </c>
      <c r="K22" s="44" t="str">
        <f ca="1">IF(B22="","",IF(Sept!K22="",Oct!J22,Sept!K22+Oct!J22))</f>
        <v/>
      </c>
      <c r="L22" s="5"/>
      <c r="M22" s="44">
        <f t="shared" si="2"/>
        <v>0</v>
      </c>
      <c r="N22" s="44" t="str">
        <f ca="1">IF(B22="","",IF(Sept!N22="",Oct!M22,Sept!N22+Oct!M22))</f>
        <v/>
      </c>
      <c r="O22" s="5"/>
      <c r="P22" s="44">
        <f t="shared" si="3"/>
        <v>0</v>
      </c>
      <c r="Q22" s="44" t="str">
        <f ca="1">IF(B22="","",IF(Sept!Q22="",Oct!P22,Sept!Q22+Oct!P22))</f>
        <v/>
      </c>
      <c r="R22" s="5"/>
      <c r="S22" s="44">
        <f t="shared" si="4"/>
        <v>0</v>
      </c>
      <c r="T22" s="44" t="str">
        <f ca="1">IF(B22="","",IF(Sept!T22="",Oct!S22,Sept!T22+Oct!S22))</f>
        <v/>
      </c>
      <c r="U22" s="5"/>
      <c r="V22" s="44">
        <f t="shared" si="5"/>
        <v>0</v>
      </c>
      <c r="W22" s="44" t="str">
        <f ca="1">IF(B22="","",IF(Sept!W22="",Oct!V22,Sept!W22+Oct!V22))</f>
        <v/>
      </c>
      <c r="X22" s="5"/>
      <c r="Y22" s="5"/>
      <c r="Z22" s="5"/>
      <c r="AA22" s="5"/>
      <c r="AB22" s="18" t="e">
        <f t="shared" si="6"/>
        <v>#DIV/0!</v>
      </c>
    </row>
    <row r="23" spans="2:28" ht="15.75" customHeight="1">
      <c r="B23" s="121" t="str">
        <f ca="1">IF(Sept!B23="","",Sept!B23)</f>
        <v/>
      </c>
      <c r="C23" s="122" t="str">
        <f ca="1">IF(Sept!C23="","",Sept!C23)</f>
        <v/>
      </c>
      <c r="D23" s="115" t="str">
        <f ca="1">IF(B23="","",Sept!D23)</f>
        <v/>
      </c>
      <c r="E23" s="115" t="str">
        <f ca="1">IF(Sept!B23="","",Sept!E23)</f>
        <v/>
      </c>
      <c r="F23" s="5"/>
      <c r="G23" s="115" t="str">
        <f ca="1">IF(B23="","",Sept!G23)</f>
        <v/>
      </c>
      <c r="H23" s="34" t="str">
        <f t="shared" si="7"/>
        <v/>
      </c>
      <c r="I23" s="126"/>
      <c r="J23" s="44">
        <f t="shared" si="1"/>
        <v>0</v>
      </c>
      <c r="K23" s="44" t="str">
        <f ca="1">IF(B23="","",IF(Sept!K23="",Oct!J23,Sept!K23+Oct!J23))</f>
        <v/>
      </c>
      <c r="L23" s="5"/>
      <c r="M23" s="44">
        <f t="shared" si="2"/>
        <v>0</v>
      </c>
      <c r="N23" s="44" t="str">
        <f ca="1">IF(B23="","",IF(Sept!N23="",Oct!M23,Sept!N23+Oct!M23))</f>
        <v/>
      </c>
      <c r="O23" s="5"/>
      <c r="P23" s="44">
        <f t="shared" si="3"/>
        <v>0</v>
      </c>
      <c r="Q23" s="44" t="str">
        <f ca="1">IF(B23="","",IF(Sept!Q23="",Oct!P23,Sept!Q23+Oct!P23))</f>
        <v/>
      </c>
      <c r="R23" s="5"/>
      <c r="S23" s="44">
        <f t="shared" si="4"/>
        <v>0</v>
      </c>
      <c r="T23" s="44" t="str">
        <f ca="1">IF(B23="","",IF(Sept!T23="",Oct!S23,Sept!T23+Oct!S23))</f>
        <v/>
      </c>
      <c r="U23" s="5"/>
      <c r="V23" s="44">
        <f t="shared" si="5"/>
        <v>0</v>
      </c>
      <c r="W23" s="44" t="str">
        <f ca="1">IF(B23="","",IF(Sept!W23="",Oct!V23,Sept!W23+Oct!V23))</f>
        <v/>
      </c>
      <c r="X23" s="5"/>
      <c r="Y23" s="5"/>
      <c r="Z23" s="5"/>
      <c r="AA23" s="5"/>
      <c r="AB23" s="18" t="e">
        <f t="shared" si="6"/>
        <v>#DIV/0!</v>
      </c>
    </row>
    <row r="24" spans="2:28" ht="15.75" customHeight="1">
      <c r="B24" s="121" t="str">
        <f ca="1">IF(Sept!B24="","",Sept!B24)</f>
        <v/>
      </c>
      <c r="C24" s="122" t="str">
        <f ca="1">IF(Sept!C24="","",Sept!C24)</f>
        <v/>
      </c>
      <c r="D24" s="115" t="str">
        <f ca="1">IF(B24="","",Sept!D24)</f>
        <v/>
      </c>
      <c r="E24" s="115" t="str">
        <f ca="1">IF(Sept!B24="","",Sept!E24)</f>
        <v/>
      </c>
      <c r="F24" s="5"/>
      <c r="G24" s="115" t="str">
        <f ca="1">IF(B24="","",Sept!G24)</f>
        <v/>
      </c>
      <c r="H24" s="34" t="str">
        <f t="shared" si="7"/>
        <v/>
      </c>
      <c r="I24" s="126"/>
      <c r="J24" s="44">
        <f t="shared" si="1"/>
        <v>0</v>
      </c>
      <c r="K24" s="44" t="str">
        <f ca="1">IF(B24="","",IF(Sept!K24="",Oct!J24,Sept!K24+Oct!J24))</f>
        <v/>
      </c>
      <c r="L24" s="5"/>
      <c r="M24" s="44">
        <f t="shared" si="2"/>
        <v>0</v>
      </c>
      <c r="N24" s="44" t="str">
        <f ca="1">IF(B24="","",IF(Sept!N24="",Oct!M24,Sept!N24+Oct!M24))</f>
        <v/>
      </c>
      <c r="O24" s="5"/>
      <c r="P24" s="44">
        <f t="shared" si="3"/>
        <v>0</v>
      </c>
      <c r="Q24" s="44" t="str">
        <f ca="1">IF(B24="","",IF(Sept!Q24="",Oct!P24,Sept!Q24+Oct!P24))</f>
        <v/>
      </c>
      <c r="R24" s="5"/>
      <c r="S24" s="44">
        <f t="shared" si="4"/>
        <v>0</v>
      </c>
      <c r="T24" s="44" t="str">
        <f ca="1">IF(B24="","",IF(Sept!T24="",Oct!S24,Sept!T24+Oct!S24))</f>
        <v/>
      </c>
      <c r="U24" s="5"/>
      <c r="V24" s="44">
        <f t="shared" si="5"/>
        <v>0</v>
      </c>
      <c r="W24" s="44" t="str">
        <f ca="1">IF(B24="","",IF(Sept!W24="",Oct!V24,Sept!W24+Oct!V24))</f>
        <v/>
      </c>
      <c r="X24" s="5"/>
      <c r="Y24" s="5"/>
      <c r="Z24" s="5"/>
      <c r="AA24" s="5"/>
      <c r="AB24" s="18" t="e">
        <f t="shared" si="6"/>
        <v>#DIV/0!</v>
      </c>
    </row>
    <row r="25" spans="2:28" ht="15.75" customHeight="1">
      <c r="B25" s="121" t="str">
        <f ca="1">IF(Sept!B25="","",Sept!B25)</f>
        <v/>
      </c>
      <c r="C25" s="122" t="str">
        <f ca="1">IF(Sept!C25="","",Sept!C25)</f>
        <v/>
      </c>
      <c r="D25" s="115" t="str">
        <f ca="1">IF(B25="","",Sept!D25)</f>
        <v/>
      </c>
      <c r="E25" s="115" t="str">
        <f ca="1">IF(Sept!B25="","",Sept!E25)</f>
        <v/>
      </c>
      <c r="F25" s="5"/>
      <c r="G25" s="115" t="str">
        <f ca="1">IF(B25="","",Sept!G25)</f>
        <v/>
      </c>
      <c r="H25" s="34" t="str">
        <f t="shared" si="7"/>
        <v/>
      </c>
      <c r="I25" s="126"/>
      <c r="J25" s="44">
        <f t="shared" si="1"/>
        <v>0</v>
      </c>
      <c r="K25" s="44" t="str">
        <f ca="1">IF(B25="","",IF(Sept!K25="",Oct!J25,Sept!K25+Oct!J25))</f>
        <v/>
      </c>
      <c r="L25" s="5"/>
      <c r="M25" s="44">
        <f t="shared" si="2"/>
        <v>0</v>
      </c>
      <c r="N25" s="44" t="str">
        <f ca="1">IF(B25="","",IF(Sept!N25="",Oct!M25,Sept!N25+Oct!M25))</f>
        <v/>
      </c>
      <c r="O25" s="5"/>
      <c r="P25" s="44">
        <f t="shared" si="3"/>
        <v>0</v>
      </c>
      <c r="Q25" s="44" t="str">
        <f ca="1">IF(B25="","",IF(Sept!Q25="",Oct!P25,Sept!Q25+Oct!P25))</f>
        <v/>
      </c>
      <c r="R25" s="5"/>
      <c r="S25" s="44">
        <f t="shared" si="4"/>
        <v>0</v>
      </c>
      <c r="T25" s="44" t="str">
        <f ca="1">IF(B25="","",IF(Sept!T25="",Oct!S25,Sept!T25+Oct!S25))</f>
        <v/>
      </c>
      <c r="U25" s="5"/>
      <c r="V25" s="44">
        <f t="shared" si="5"/>
        <v>0</v>
      </c>
      <c r="W25" s="44" t="str">
        <f ca="1">IF(B25="","",IF(Sept!W25="",Oct!V25,Sept!W25+Oct!V25))</f>
        <v/>
      </c>
      <c r="X25" s="5"/>
      <c r="Y25" s="5"/>
      <c r="Z25" s="5"/>
      <c r="AA25" s="5"/>
      <c r="AB25" s="18" t="e">
        <f t="shared" si="6"/>
        <v>#DIV/0!</v>
      </c>
    </row>
    <row r="26" spans="2:28" ht="15.75" customHeight="1">
      <c r="B26" s="121" t="str">
        <f ca="1">IF(Sept!B26="","",Sept!B26)</f>
        <v/>
      </c>
      <c r="C26" s="122" t="str">
        <f ca="1">IF(Sept!C26="","",Sept!C26)</f>
        <v/>
      </c>
      <c r="D26" s="115" t="str">
        <f ca="1">IF(B26="","",Sept!D26)</f>
        <v/>
      </c>
      <c r="E26" s="115" t="str">
        <f ca="1">IF(Sept!B26="","",Sept!E26)</f>
        <v/>
      </c>
      <c r="F26" s="5"/>
      <c r="G26" s="115" t="str">
        <f ca="1">IF(B26="","",Sept!G26)</f>
        <v/>
      </c>
      <c r="H26" s="34" t="str">
        <f t="shared" si="7"/>
        <v/>
      </c>
      <c r="I26" s="126"/>
      <c r="J26" s="44">
        <f t="shared" si="1"/>
        <v>0</v>
      </c>
      <c r="K26" s="44" t="str">
        <f ca="1">IF(B26="","",IF(Sept!K26="",Oct!J26,Sept!K26+Oct!J26))</f>
        <v/>
      </c>
      <c r="L26" s="5"/>
      <c r="M26" s="44">
        <f t="shared" si="2"/>
        <v>0</v>
      </c>
      <c r="N26" s="44" t="str">
        <f ca="1">IF(B26="","",IF(Sept!N26="",Oct!M26,Sept!N26+Oct!M26))</f>
        <v/>
      </c>
      <c r="O26" s="5"/>
      <c r="P26" s="44">
        <f t="shared" si="3"/>
        <v>0</v>
      </c>
      <c r="Q26" s="44" t="str">
        <f ca="1">IF(B26="","",IF(Sept!Q26="",Oct!P26,Sept!Q26+Oct!P26))</f>
        <v/>
      </c>
      <c r="R26" s="5"/>
      <c r="S26" s="44">
        <f t="shared" si="4"/>
        <v>0</v>
      </c>
      <c r="T26" s="44" t="str">
        <f ca="1">IF(B26="","",IF(Sept!T26="",Oct!S26,Sept!T26+Oct!S26))</f>
        <v/>
      </c>
      <c r="U26" s="5"/>
      <c r="V26" s="44">
        <f t="shared" si="5"/>
        <v>0</v>
      </c>
      <c r="W26" s="44" t="str">
        <f ca="1">IF(B26="","",IF(Sept!W26="",Oct!V26,Sept!W26+Oct!V26))</f>
        <v/>
      </c>
      <c r="X26" s="5"/>
      <c r="Y26" s="5"/>
      <c r="Z26" s="5"/>
      <c r="AA26" s="5"/>
      <c r="AB26" s="18" t="e">
        <f t="shared" si="6"/>
        <v>#DIV/0!</v>
      </c>
    </row>
    <row r="27" spans="2:28" ht="15.75" customHeight="1">
      <c r="B27" s="121" t="str">
        <f ca="1">IF(Sept!B27="","",Sept!B27)</f>
        <v/>
      </c>
      <c r="C27" s="122" t="str">
        <f ca="1">IF(Sept!C27="","",Sept!C27)</f>
        <v/>
      </c>
      <c r="D27" s="115" t="str">
        <f ca="1">IF(B27="","",Sept!D27)</f>
        <v/>
      </c>
      <c r="E27" s="115" t="str">
        <f ca="1">IF(Sept!B27="","",Sept!E27)</f>
        <v/>
      </c>
      <c r="F27" s="5"/>
      <c r="G27" s="115" t="str">
        <f ca="1">IF(B27="","",Sept!G27)</f>
        <v/>
      </c>
      <c r="H27" s="34" t="str">
        <f t="shared" si="7"/>
        <v/>
      </c>
      <c r="I27" s="126"/>
      <c r="J27" s="44">
        <f t="shared" si="1"/>
        <v>0</v>
      </c>
      <c r="K27" s="44" t="str">
        <f ca="1">IF(B27="","",IF(Sept!K27="",Oct!J27,Sept!K27+Oct!J27))</f>
        <v/>
      </c>
      <c r="L27" s="5"/>
      <c r="M27" s="44">
        <f t="shared" si="2"/>
        <v>0</v>
      </c>
      <c r="N27" s="44" t="str">
        <f ca="1">IF(B27="","",IF(Sept!N27="",Oct!M27,Sept!N27+Oct!M27))</f>
        <v/>
      </c>
      <c r="O27" s="5"/>
      <c r="P27" s="44">
        <f t="shared" si="3"/>
        <v>0</v>
      </c>
      <c r="Q27" s="44" t="str">
        <f ca="1">IF(B27="","",IF(Sept!Q27="",Oct!P27,Sept!Q27+Oct!P27))</f>
        <v/>
      </c>
      <c r="R27" s="5"/>
      <c r="S27" s="44">
        <f t="shared" si="4"/>
        <v>0</v>
      </c>
      <c r="T27" s="44" t="str">
        <f ca="1">IF(B27="","",IF(Sept!T27="",Oct!S27,Sept!T27+Oct!S27))</f>
        <v/>
      </c>
      <c r="U27" s="5"/>
      <c r="V27" s="44">
        <f t="shared" si="5"/>
        <v>0</v>
      </c>
      <c r="W27" s="44" t="str">
        <f ca="1">IF(B27="","",IF(Sept!W27="",Oct!V27,Sept!W27+Oct!V27))</f>
        <v/>
      </c>
      <c r="X27" s="5"/>
      <c r="Y27" s="5"/>
      <c r="Z27" s="5"/>
      <c r="AA27" s="5"/>
      <c r="AB27" s="18" t="e">
        <f t="shared" si="6"/>
        <v>#DIV/0!</v>
      </c>
    </row>
    <row r="28" spans="2:28" ht="15.75" customHeight="1">
      <c r="B28" s="121" t="str">
        <f ca="1">IF(Sept!B28="","",Sept!B28)</f>
        <v/>
      </c>
      <c r="C28" s="122" t="str">
        <f ca="1">IF(Sept!C28="","",Sept!C28)</f>
        <v/>
      </c>
      <c r="D28" s="115" t="str">
        <f ca="1">IF(B28="","",Sept!D28)</f>
        <v/>
      </c>
      <c r="E28" s="115" t="str">
        <f ca="1">IF(Sept!B28="","",Sept!E28)</f>
        <v/>
      </c>
      <c r="F28" s="5"/>
      <c r="G28" s="115" t="str">
        <f ca="1">IF(B28="","",Sept!G28)</f>
        <v/>
      </c>
      <c r="H28" s="34" t="str">
        <f t="shared" si="7"/>
        <v/>
      </c>
      <c r="I28" s="126"/>
      <c r="J28" s="44">
        <f t="shared" si="1"/>
        <v>0</v>
      </c>
      <c r="K28" s="44" t="str">
        <f ca="1">IF(B28="","",IF(Sept!K28="",Oct!J28,Sept!K28+Oct!J28))</f>
        <v/>
      </c>
      <c r="L28" s="5"/>
      <c r="M28" s="44">
        <f t="shared" si="2"/>
        <v>0</v>
      </c>
      <c r="N28" s="44" t="str">
        <f ca="1">IF(B28="","",IF(Sept!N28="",Oct!M28,Sept!N28+Oct!M28))</f>
        <v/>
      </c>
      <c r="O28" s="5"/>
      <c r="P28" s="44">
        <f t="shared" si="3"/>
        <v>0</v>
      </c>
      <c r="Q28" s="44" t="str">
        <f ca="1">IF(B28="","",IF(Sept!Q28="",Oct!P28,Sept!Q28+Oct!P28))</f>
        <v/>
      </c>
      <c r="R28" s="5"/>
      <c r="S28" s="44">
        <f t="shared" si="4"/>
        <v>0</v>
      </c>
      <c r="T28" s="44" t="str">
        <f ca="1">IF(B28="","",IF(Sept!T28="",Oct!S28,Sept!T28+Oct!S28))</f>
        <v/>
      </c>
      <c r="U28" s="5"/>
      <c r="V28" s="44">
        <f t="shared" si="5"/>
        <v>0</v>
      </c>
      <c r="W28" s="44" t="str">
        <f ca="1">IF(B28="","",IF(Sept!W28="",Oct!V28,Sept!W28+Oct!V28))</f>
        <v/>
      </c>
      <c r="X28" s="5"/>
      <c r="Y28" s="5"/>
      <c r="Z28" s="5"/>
      <c r="AA28" s="5"/>
      <c r="AB28" s="18" t="e">
        <f t="shared" si="6"/>
        <v>#DIV/0!</v>
      </c>
    </row>
    <row r="29" spans="2:28" ht="15.75" customHeight="1">
      <c r="B29" s="121" t="str">
        <f ca="1">IF(Sept!B29="","",Sept!B29)</f>
        <v/>
      </c>
      <c r="C29" s="122" t="str">
        <f ca="1">IF(Sept!C29="","",Sept!C29)</f>
        <v/>
      </c>
      <c r="D29" s="115" t="str">
        <f ca="1">IF(B29="","",Sept!D29)</f>
        <v/>
      </c>
      <c r="E29" s="115" t="str">
        <f ca="1">IF(Sept!B29="","",Sept!E29)</f>
        <v/>
      </c>
      <c r="F29" s="5"/>
      <c r="G29" s="115" t="str">
        <f ca="1">IF(B29="","",Sept!G29)</f>
        <v/>
      </c>
      <c r="H29" s="34" t="str">
        <f t="shared" ref="H29:H90" si="8">IF((F29&gt;G29),((F29-G29)/G29),"")</f>
        <v/>
      </c>
      <c r="I29" s="126"/>
      <c r="J29" s="44">
        <f t="shared" si="1"/>
        <v>0</v>
      </c>
      <c r="K29" s="44" t="str">
        <f ca="1">IF(B29="","",IF(Sept!K29="",Oct!J29,Sept!K29+Oct!J29))</f>
        <v/>
      </c>
      <c r="L29" s="5"/>
      <c r="M29" s="44">
        <f t="shared" si="2"/>
        <v>0</v>
      </c>
      <c r="N29" s="44" t="str">
        <f ca="1">IF(B29="","",IF(Sept!N29="",Oct!M29,Sept!N29+Oct!M29))</f>
        <v/>
      </c>
      <c r="O29" s="5"/>
      <c r="P29" s="44">
        <f t="shared" si="3"/>
        <v>0</v>
      </c>
      <c r="Q29" s="44" t="str">
        <f ca="1">IF(B29="","",IF(Sept!Q29="",Oct!P29,Sept!Q29+Oct!P29))</f>
        <v/>
      </c>
      <c r="R29" s="5"/>
      <c r="S29" s="44">
        <f t="shared" si="4"/>
        <v>0</v>
      </c>
      <c r="T29" s="44" t="str">
        <f ca="1">IF(B29="","",IF(Sept!T29="",Oct!S29,Sept!T29+Oct!S29))</f>
        <v/>
      </c>
      <c r="U29" s="5"/>
      <c r="V29" s="44">
        <f t="shared" si="5"/>
        <v>0</v>
      </c>
      <c r="W29" s="44" t="str">
        <f ca="1">IF(B29="","",IF(Sept!W29="",Oct!V29,Sept!W29+Oct!V29))</f>
        <v/>
      </c>
      <c r="X29" s="5"/>
      <c r="Y29" s="5"/>
      <c r="Z29" s="5"/>
      <c r="AA29" s="5"/>
      <c r="AB29" s="18" t="e">
        <f t="shared" si="6"/>
        <v>#DIV/0!</v>
      </c>
    </row>
    <row r="30" spans="2:28" ht="15.75" customHeight="1">
      <c r="B30" s="121" t="str">
        <f ca="1">IF(Sept!B30="","",Sept!B30)</f>
        <v/>
      </c>
      <c r="C30" s="122" t="str">
        <f ca="1">IF(Sept!C30="","",Sept!C30)</f>
        <v/>
      </c>
      <c r="D30" s="115" t="str">
        <f ca="1">IF(B30="","",Sept!D30)</f>
        <v/>
      </c>
      <c r="E30" s="115" t="str">
        <f ca="1">IF(Sept!B30="","",Sept!E30)</f>
        <v/>
      </c>
      <c r="F30" s="5"/>
      <c r="G30" s="115" t="str">
        <f ca="1">IF(B30="","",Sept!G30)</f>
        <v/>
      </c>
      <c r="H30" s="34" t="str">
        <f t="shared" si="8"/>
        <v/>
      </c>
      <c r="I30" s="126"/>
      <c r="J30" s="44">
        <f t="shared" si="1"/>
        <v>0</v>
      </c>
      <c r="K30" s="44" t="str">
        <f ca="1">IF(B30="","",IF(Sept!K30="",Oct!J30,Sept!K30+Oct!J30))</f>
        <v/>
      </c>
      <c r="L30" s="5"/>
      <c r="M30" s="44">
        <f t="shared" si="2"/>
        <v>0</v>
      </c>
      <c r="N30" s="44" t="str">
        <f ca="1">IF(B30="","",IF(Sept!N30="",Oct!M30,Sept!N30+Oct!M30))</f>
        <v/>
      </c>
      <c r="O30" s="5"/>
      <c r="P30" s="44">
        <f t="shared" si="3"/>
        <v>0</v>
      </c>
      <c r="Q30" s="44" t="str">
        <f ca="1">IF(B30="","",IF(Sept!Q30="",Oct!P30,Sept!Q30+Oct!P30))</f>
        <v/>
      </c>
      <c r="R30" s="5"/>
      <c r="S30" s="44">
        <f t="shared" si="4"/>
        <v>0</v>
      </c>
      <c r="T30" s="44" t="str">
        <f ca="1">IF(B30="","",IF(Sept!T30="",Oct!S30,Sept!T30+Oct!S30))</f>
        <v/>
      </c>
      <c r="U30" s="5"/>
      <c r="V30" s="44">
        <f t="shared" si="5"/>
        <v>0</v>
      </c>
      <c r="W30" s="44" t="str">
        <f ca="1">IF(B30="","",IF(Sept!W30="",Oct!V30,Sept!W30+Oct!V30))</f>
        <v/>
      </c>
      <c r="X30" s="5"/>
      <c r="Y30" s="5"/>
      <c r="Z30" s="5"/>
      <c r="AA30" s="5"/>
      <c r="AB30" s="18" t="e">
        <f t="shared" si="6"/>
        <v>#DIV/0!</v>
      </c>
    </row>
    <row r="31" spans="2:28" ht="15.75" customHeight="1">
      <c r="B31" s="121" t="str">
        <f ca="1">IF(Sept!B31="","",Sept!B31)</f>
        <v/>
      </c>
      <c r="C31" s="122" t="str">
        <f ca="1">IF(Sept!C31="","",Sept!C31)</f>
        <v/>
      </c>
      <c r="D31" s="115" t="str">
        <f ca="1">IF(B31="","",Sept!D31)</f>
        <v/>
      </c>
      <c r="E31" s="115" t="str">
        <f ca="1">IF(Sept!B31="","",Sept!E31)</f>
        <v/>
      </c>
      <c r="F31" s="5"/>
      <c r="G31" s="115" t="str">
        <f ca="1">IF(B31="","",Sept!G31)</f>
        <v/>
      </c>
      <c r="H31" s="34" t="str">
        <f t="shared" si="8"/>
        <v/>
      </c>
      <c r="I31" s="126"/>
      <c r="J31" s="44">
        <f t="shared" si="1"/>
        <v>0</v>
      </c>
      <c r="K31" s="44" t="str">
        <f ca="1">IF(B31="","",IF(Sept!K31="",Oct!J31,Sept!K31+Oct!J31))</f>
        <v/>
      </c>
      <c r="L31" s="5"/>
      <c r="M31" s="44">
        <f t="shared" si="2"/>
        <v>0</v>
      </c>
      <c r="N31" s="44" t="str">
        <f ca="1">IF(B31="","",IF(Sept!N31="",Oct!M31,Sept!N31+Oct!M31))</f>
        <v/>
      </c>
      <c r="O31" s="5"/>
      <c r="P31" s="44">
        <f t="shared" si="3"/>
        <v>0</v>
      </c>
      <c r="Q31" s="44" t="str">
        <f ca="1">IF(B31="","",IF(Sept!Q31="",Oct!P31,Sept!Q31+Oct!P31))</f>
        <v/>
      </c>
      <c r="R31" s="5"/>
      <c r="S31" s="44">
        <f t="shared" si="4"/>
        <v>0</v>
      </c>
      <c r="T31" s="44" t="str">
        <f ca="1">IF(B31="","",IF(Sept!T31="",Oct!S31,Sept!T31+Oct!S31))</f>
        <v/>
      </c>
      <c r="U31" s="5"/>
      <c r="V31" s="44">
        <f t="shared" si="5"/>
        <v>0</v>
      </c>
      <c r="W31" s="44" t="str">
        <f ca="1">IF(B31="","",IF(Sept!W31="",Oct!V31,Sept!W31+Oct!V31))</f>
        <v/>
      </c>
      <c r="X31" s="5"/>
      <c r="Y31" s="5"/>
      <c r="Z31" s="5"/>
      <c r="AA31" s="5"/>
      <c r="AB31" s="18" t="e">
        <f t="shared" si="6"/>
        <v>#DIV/0!</v>
      </c>
    </row>
    <row r="32" spans="2:28" ht="15.75" customHeight="1">
      <c r="B32" s="121" t="str">
        <f ca="1">IF(Sept!B32="","",Sept!B32)</f>
        <v/>
      </c>
      <c r="C32" s="122" t="str">
        <f ca="1">IF(Sept!C32="","",Sept!C32)</f>
        <v/>
      </c>
      <c r="D32" s="115" t="str">
        <f ca="1">IF(B32="","",Sept!D32)</f>
        <v/>
      </c>
      <c r="E32" s="115" t="str">
        <f ca="1">IF(Sept!B32="","",Sept!E32)</f>
        <v/>
      </c>
      <c r="F32" s="5"/>
      <c r="G32" s="115" t="str">
        <f ca="1">IF(B32="","",Sept!G32)</f>
        <v/>
      </c>
      <c r="H32" s="34" t="str">
        <f t="shared" si="8"/>
        <v/>
      </c>
      <c r="I32" s="126"/>
      <c r="J32" s="44">
        <f t="shared" si="1"/>
        <v>0</v>
      </c>
      <c r="K32" s="44" t="str">
        <f ca="1">IF(B32="","",IF(Sept!K32="",Oct!J32,Sept!K32+Oct!J32))</f>
        <v/>
      </c>
      <c r="L32" s="5"/>
      <c r="M32" s="44">
        <f t="shared" si="2"/>
        <v>0</v>
      </c>
      <c r="N32" s="44" t="str">
        <f ca="1">IF(B32="","",IF(Sept!N32="",Oct!M32,Sept!N32+Oct!M32))</f>
        <v/>
      </c>
      <c r="O32" s="5"/>
      <c r="P32" s="44">
        <f t="shared" si="3"/>
        <v>0</v>
      </c>
      <c r="Q32" s="44" t="str">
        <f ca="1">IF(B32="","",IF(Sept!Q32="",Oct!P32,Sept!Q32+Oct!P32))</f>
        <v/>
      </c>
      <c r="R32" s="5"/>
      <c r="S32" s="44">
        <f t="shared" si="4"/>
        <v>0</v>
      </c>
      <c r="T32" s="44" t="str">
        <f ca="1">IF(B32="","",IF(Sept!T32="",Oct!S32,Sept!T32+Oct!S32))</f>
        <v/>
      </c>
      <c r="U32" s="5"/>
      <c r="V32" s="44">
        <f t="shared" si="5"/>
        <v>0</v>
      </c>
      <c r="W32" s="44" t="str">
        <f ca="1">IF(B32="","",IF(Sept!W32="",Oct!V32,Sept!W32+Oct!V32))</f>
        <v/>
      </c>
      <c r="X32" s="5"/>
      <c r="Y32" s="5"/>
      <c r="Z32" s="5"/>
      <c r="AA32" s="5"/>
      <c r="AB32" s="18" t="e">
        <f t="shared" si="6"/>
        <v>#DIV/0!</v>
      </c>
    </row>
    <row r="33" spans="2:28" ht="15.75" customHeight="1">
      <c r="B33" s="121" t="str">
        <f ca="1">IF(Sept!B33="","",Sept!B33)</f>
        <v/>
      </c>
      <c r="C33" s="122" t="str">
        <f ca="1">IF(Sept!C33="","",Sept!C33)</f>
        <v/>
      </c>
      <c r="D33" s="115" t="str">
        <f ca="1">IF(B33="","",Sept!D33)</f>
        <v/>
      </c>
      <c r="E33" s="115" t="str">
        <f ca="1">IF(Sept!B33="","",Sept!E33)</f>
        <v/>
      </c>
      <c r="F33" s="5"/>
      <c r="G33" s="115" t="str">
        <f ca="1">IF(B33="","",Sept!G33)</f>
        <v/>
      </c>
      <c r="H33" s="34" t="str">
        <f t="shared" si="8"/>
        <v/>
      </c>
      <c r="I33" s="126"/>
      <c r="J33" s="44">
        <f t="shared" si="1"/>
        <v>0</v>
      </c>
      <c r="K33" s="44" t="str">
        <f ca="1">IF(B33="","",IF(Sept!K33="",Oct!J33,Sept!K33+Oct!J33))</f>
        <v/>
      </c>
      <c r="L33" s="5"/>
      <c r="M33" s="44">
        <f t="shared" si="2"/>
        <v>0</v>
      </c>
      <c r="N33" s="44" t="str">
        <f ca="1">IF(B33="","",IF(Sept!N33="",Oct!M33,Sept!N33+Oct!M33))</f>
        <v/>
      </c>
      <c r="O33" s="5"/>
      <c r="P33" s="44">
        <f t="shared" si="3"/>
        <v>0</v>
      </c>
      <c r="Q33" s="44" t="str">
        <f ca="1">IF(B33="","",IF(Sept!Q33="",Oct!P33,Sept!Q33+Oct!P33))</f>
        <v/>
      </c>
      <c r="R33" s="5"/>
      <c r="S33" s="44">
        <f t="shared" si="4"/>
        <v>0</v>
      </c>
      <c r="T33" s="44" t="str">
        <f ca="1">IF(B33="","",IF(Sept!T33="",Oct!S33,Sept!T33+Oct!S33))</f>
        <v/>
      </c>
      <c r="U33" s="5"/>
      <c r="V33" s="44">
        <f t="shared" si="5"/>
        <v>0</v>
      </c>
      <c r="W33" s="44" t="str">
        <f ca="1">IF(B33="","",IF(Sept!W33="",Oct!V33,Sept!W33+Oct!V33))</f>
        <v/>
      </c>
      <c r="X33" s="5"/>
      <c r="Y33" s="5"/>
      <c r="Z33" s="5"/>
      <c r="AA33" s="5"/>
      <c r="AB33" s="18" t="e">
        <f t="shared" si="6"/>
        <v>#DIV/0!</v>
      </c>
    </row>
    <row r="34" spans="2:28" ht="15.75" customHeight="1">
      <c r="B34" s="121" t="str">
        <f ca="1">IF(Sept!B34="","",Sept!B34)</f>
        <v/>
      </c>
      <c r="C34" s="122" t="str">
        <f ca="1">IF(Sept!C34="","",Sept!C34)</f>
        <v/>
      </c>
      <c r="D34" s="115" t="str">
        <f ca="1">IF(B34="","",Sept!D34)</f>
        <v/>
      </c>
      <c r="E34" s="115" t="str">
        <f ca="1">IF(Sept!B34="","",Sept!E34)</f>
        <v/>
      </c>
      <c r="F34" s="5"/>
      <c r="G34" s="115" t="str">
        <f ca="1">IF(B34="","",Sept!G34)</f>
        <v/>
      </c>
      <c r="H34" s="34" t="str">
        <f t="shared" si="8"/>
        <v/>
      </c>
      <c r="I34" s="126"/>
      <c r="J34" s="44">
        <f t="shared" si="1"/>
        <v>0</v>
      </c>
      <c r="K34" s="44" t="str">
        <f ca="1">IF(B34="","",IF(Sept!K34="",Oct!J34,Sept!K34+Oct!J34))</f>
        <v/>
      </c>
      <c r="L34" s="5"/>
      <c r="M34" s="44">
        <f t="shared" si="2"/>
        <v>0</v>
      </c>
      <c r="N34" s="44" t="str">
        <f ca="1">IF(B34="","",IF(Sept!N34="",Oct!M34,Sept!N34+Oct!M34))</f>
        <v/>
      </c>
      <c r="O34" s="5"/>
      <c r="P34" s="44">
        <f t="shared" si="3"/>
        <v>0</v>
      </c>
      <c r="Q34" s="44" t="str">
        <f ca="1">IF(B34="","",IF(Sept!Q34="",Oct!P34,Sept!Q34+Oct!P34))</f>
        <v/>
      </c>
      <c r="R34" s="5"/>
      <c r="S34" s="44">
        <f t="shared" si="4"/>
        <v>0</v>
      </c>
      <c r="T34" s="44" t="str">
        <f ca="1">IF(B34="","",IF(Sept!T34="",Oct!S34,Sept!T34+Oct!S34))</f>
        <v/>
      </c>
      <c r="U34" s="5"/>
      <c r="V34" s="44">
        <f t="shared" si="5"/>
        <v>0</v>
      </c>
      <c r="W34" s="44" t="str">
        <f ca="1">IF(B34="","",IF(Sept!W34="",Oct!V34,Sept!W34+Oct!V34))</f>
        <v/>
      </c>
      <c r="X34" s="5"/>
      <c r="Y34" s="5"/>
      <c r="Z34" s="5"/>
      <c r="AA34" s="5"/>
      <c r="AB34" s="18" t="e">
        <f t="shared" si="6"/>
        <v>#DIV/0!</v>
      </c>
    </row>
    <row r="35" spans="2:28" ht="15.75" customHeight="1">
      <c r="B35" s="121" t="str">
        <f ca="1">IF(Sept!B35="","",Sept!B35)</f>
        <v/>
      </c>
      <c r="C35" s="122" t="str">
        <f ca="1">IF(Sept!C35="","",Sept!C35)</f>
        <v/>
      </c>
      <c r="D35" s="115" t="str">
        <f ca="1">IF(B35="","",Sept!D35)</f>
        <v/>
      </c>
      <c r="E35" s="115" t="str">
        <f ca="1">IF(Sept!B35="","",Sept!E35)</f>
        <v/>
      </c>
      <c r="F35" s="5"/>
      <c r="G35" s="115" t="str">
        <f ca="1">IF(B35="","",Sept!G35)</f>
        <v/>
      </c>
      <c r="H35" s="34" t="str">
        <f t="shared" si="8"/>
        <v/>
      </c>
      <c r="I35" s="126"/>
      <c r="J35" s="44">
        <f t="shared" si="1"/>
        <v>0</v>
      </c>
      <c r="K35" s="44" t="str">
        <f ca="1">IF(B35="","",IF(Sept!K35="",Oct!J35,Sept!K35+Oct!J35))</f>
        <v/>
      </c>
      <c r="L35" s="5"/>
      <c r="M35" s="44">
        <f t="shared" si="2"/>
        <v>0</v>
      </c>
      <c r="N35" s="44" t="str">
        <f ca="1">IF(B35="","",IF(Sept!N35="",Oct!M35,Sept!N35+Oct!M35))</f>
        <v/>
      </c>
      <c r="O35" s="5"/>
      <c r="P35" s="44">
        <f t="shared" si="3"/>
        <v>0</v>
      </c>
      <c r="Q35" s="44" t="str">
        <f ca="1">IF(B35="","",IF(Sept!Q35="",Oct!P35,Sept!Q35+Oct!P35))</f>
        <v/>
      </c>
      <c r="R35" s="5"/>
      <c r="S35" s="44">
        <f t="shared" si="4"/>
        <v>0</v>
      </c>
      <c r="T35" s="44" t="str">
        <f ca="1">IF(B35="","",IF(Sept!T35="",Oct!S35,Sept!T35+Oct!S35))</f>
        <v/>
      </c>
      <c r="U35" s="5"/>
      <c r="V35" s="44">
        <f t="shared" si="5"/>
        <v>0</v>
      </c>
      <c r="W35" s="44" t="str">
        <f ca="1">IF(B35="","",IF(Sept!W35="",Oct!V35,Sept!W35+Oct!V35))</f>
        <v/>
      </c>
      <c r="X35" s="5"/>
      <c r="Y35" s="5"/>
      <c r="Z35" s="5"/>
      <c r="AA35" s="5"/>
      <c r="AB35" s="18" t="e">
        <f t="shared" si="6"/>
        <v>#DIV/0!</v>
      </c>
    </row>
    <row r="36" spans="2:28" ht="15.75" customHeight="1">
      <c r="B36" s="121" t="str">
        <f ca="1">IF(Sept!B36="","",Sept!B36)</f>
        <v/>
      </c>
      <c r="C36" s="122" t="str">
        <f ca="1">IF(Sept!C36="","",Sept!C36)</f>
        <v/>
      </c>
      <c r="D36" s="115" t="str">
        <f ca="1">IF(B36="","",Sept!D36)</f>
        <v/>
      </c>
      <c r="E36" s="115" t="str">
        <f ca="1">IF(Sept!B36="","",Sept!E36)</f>
        <v/>
      </c>
      <c r="F36" s="5"/>
      <c r="G36" s="115" t="str">
        <f ca="1">IF(B36="","",Sept!G36)</f>
        <v/>
      </c>
      <c r="H36" s="34" t="str">
        <f t="shared" si="8"/>
        <v/>
      </c>
      <c r="I36" s="126"/>
      <c r="J36" s="44">
        <f t="shared" si="1"/>
        <v>0</v>
      </c>
      <c r="K36" s="44" t="str">
        <f ca="1">IF(B36="","",IF(Sept!K36="",Oct!J36,Sept!K36+Oct!J36))</f>
        <v/>
      </c>
      <c r="L36" s="5"/>
      <c r="M36" s="44">
        <f t="shared" si="2"/>
        <v>0</v>
      </c>
      <c r="N36" s="44" t="str">
        <f ca="1">IF(B36="","",IF(Sept!N36="",Oct!M36,Sept!N36+Oct!M36))</f>
        <v/>
      </c>
      <c r="O36" s="5"/>
      <c r="P36" s="44">
        <f t="shared" si="3"/>
        <v>0</v>
      </c>
      <c r="Q36" s="44" t="str">
        <f ca="1">IF(B36="","",IF(Sept!Q36="",Oct!P36,Sept!Q36+Oct!P36))</f>
        <v/>
      </c>
      <c r="R36" s="5"/>
      <c r="S36" s="44">
        <f t="shared" si="4"/>
        <v>0</v>
      </c>
      <c r="T36" s="44" t="str">
        <f ca="1">IF(B36="","",IF(Sept!T36="",Oct!S36,Sept!T36+Oct!S36))</f>
        <v/>
      </c>
      <c r="U36" s="5"/>
      <c r="V36" s="44">
        <f t="shared" si="5"/>
        <v>0</v>
      </c>
      <c r="W36" s="44" t="str">
        <f ca="1">IF(B36="","",IF(Sept!W36="",Oct!V36,Sept!W36+Oct!V36))</f>
        <v/>
      </c>
      <c r="X36" s="5"/>
      <c r="Y36" s="5"/>
      <c r="Z36" s="5"/>
      <c r="AA36" s="5"/>
      <c r="AB36" s="18" t="e">
        <f t="shared" si="6"/>
        <v>#DIV/0!</v>
      </c>
    </row>
    <row r="37" spans="2:28" ht="15.75" customHeight="1">
      <c r="B37" s="121" t="str">
        <f ca="1">IF(Sept!B37="","",Sept!B37)</f>
        <v/>
      </c>
      <c r="C37" s="122" t="str">
        <f ca="1">IF(Sept!C37="","",Sept!C37)</f>
        <v/>
      </c>
      <c r="D37" s="115" t="str">
        <f ca="1">IF(B37="","",Sept!D37)</f>
        <v/>
      </c>
      <c r="E37" s="115" t="str">
        <f ca="1">IF(Sept!B37="","",Sept!E37)</f>
        <v/>
      </c>
      <c r="F37" s="5"/>
      <c r="G37" s="115" t="str">
        <f ca="1">IF(B37="","",Sept!G37)</f>
        <v/>
      </c>
      <c r="H37" s="34" t="str">
        <f t="shared" si="8"/>
        <v/>
      </c>
      <c r="I37" s="126"/>
      <c r="J37" s="44">
        <f t="shared" si="1"/>
        <v>0</v>
      </c>
      <c r="K37" s="44" t="str">
        <f ca="1">IF(B37="","",IF(Sept!K37="",Oct!J37,Sept!K37+Oct!J37))</f>
        <v/>
      </c>
      <c r="L37" s="5"/>
      <c r="M37" s="44">
        <f t="shared" si="2"/>
        <v>0</v>
      </c>
      <c r="N37" s="44" t="str">
        <f ca="1">IF(B37="","",IF(Sept!N37="",Oct!M37,Sept!N37+Oct!M37))</f>
        <v/>
      </c>
      <c r="O37" s="5"/>
      <c r="P37" s="44">
        <f t="shared" si="3"/>
        <v>0</v>
      </c>
      <c r="Q37" s="44" t="str">
        <f ca="1">IF(B37="","",IF(Sept!Q37="",Oct!P37,Sept!Q37+Oct!P37))</f>
        <v/>
      </c>
      <c r="R37" s="5"/>
      <c r="S37" s="44">
        <f t="shared" si="4"/>
        <v>0</v>
      </c>
      <c r="T37" s="44" t="str">
        <f ca="1">IF(B37="","",IF(Sept!T37="",Oct!S37,Sept!T37+Oct!S37))</f>
        <v/>
      </c>
      <c r="U37" s="5"/>
      <c r="V37" s="44">
        <f t="shared" si="5"/>
        <v>0</v>
      </c>
      <c r="W37" s="44" t="str">
        <f ca="1">IF(B37="","",IF(Sept!W37="",Oct!V37,Sept!W37+Oct!V37))</f>
        <v/>
      </c>
      <c r="X37" s="5"/>
      <c r="Y37" s="5"/>
      <c r="Z37" s="5"/>
      <c r="AA37" s="5"/>
      <c r="AB37" s="18" t="e">
        <f t="shared" si="6"/>
        <v>#DIV/0!</v>
      </c>
    </row>
    <row r="38" spans="2:28" ht="15.75" customHeight="1">
      <c r="B38" s="121" t="str">
        <f ca="1">IF(Sept!B38="","",Sept!B38)</f>
        <v/>
      </c>
      <c r="C38" s="122" t="str">
        <f ca="1">IF(Sept!C38="","",Sept!C38)</f>
        <v/>
      </c>
      <c r="D38" s="115" t="str">
        <f ca="1">IF(B38="","",Sept!D38)</f>
        <v/>
      </c>
      <c r="E38" s="115" t="str">
        <f ca="1">IF(Sept!B38="","",Sept!E38)</f>
        <v/>
      </c>
      <c r="F38" s="5"/>
      <c r="G38" s="115" t="str">
        <f ca="1">IF(B38="","",Sept!G38)</f>
        <v/>
      </c>
      <c r="H38" s="34" t="str">
        <f t="shared" si="8"/>
        <v/>
      </c>
      <c r="I38" s="126"/>
      <c r="J38" s="44">
        <f t="shared" si="1"/>
        <v>0</v>
      </c>
      <c r="K38" s="44" t="str">
        <f ca="1">IF(B38="","",IF(Sept!K38="",Oct!J38,Sept!K38+Oct!J38))</f>
        <v/>
      </c>
      <c r="L38" s="5"/>
      <c r="M38" s="44">
        <f t="shared" si="2"/>
        <v>0</v>
      </c>
      <c r="N38" s="44" t="str">
        <f ca="1">IF(B38="","",IF(Sept!N38="",Oct!M38,Sept!N38+Oct!M38))</f>
        <v/>
      </c>
      <c r="O38" s="5"/>
      <c r="P38" s="44">
        <f t="shared" si="3"/>
        <v>0</v>
      </c>
      <c r="Q38" s="44" t="str">
        <f ca="1">IF(B38="","",IF(Sept!Q38="",Oct!P38,Sept!Q38+Oct!P38))</f>
        <v/>
      </c>
      <c r="R38" s="5"/>
      <c r="S38" s="44">
        <f t="shared" si="4"/>
        <v>0</v>
      </c>
      <c r="T38" s="44" t="str">
        <f ca="1">IF(B38="","",IF(Sept!T38="",Oct!S38,Sept!T38+Oct!S38))</f>
        <v/>
      </c>
      <c r="U38" s="5"/>
      <c r="V38" s="44">
        <f t="shared" si="5"/>
        <v>0</v>
      </c>
      <c r="W38" s="44" t="str">
        <f ca="1">IF(B38="","",IF(Sept!W38="",Oct!V38,Sept!W38+Oct!V38))</f>
        <v/>
      </c>
      <c r="X38" s="5"/>
      <c r="Y38" s="5"/>
      <c r="Z38" s="5"/>
      <c r="AA38" s="5"/>
      <c r="AB38" s="18" t="e">
        <f t="shared" si="6"/>
        <v>#DIV/0!</v>
      </c>
    </row>
    <row r="39" spans="2:28" ht="15.75" customHeight="1">
      <c r="B39" s="121" t="str">
        <f ca="1">IF(Sept!B39="","",Sept!B39)</f>
        <v/>
      </c>
      <c r="C39" s="122" t="str">
        <f ca="1">IF(Sept!C39="","",Sept!C39)</f>
        <v/>
      </c>
      <c r="D39" s="115" t="str">
        <f ca="1">IF(B39="","",Sept!D39)</f>
        <v/>
      </c>
      <c r="E39" s="115" t="str">
        <f ca="1">IF(Sept!B39="","",Sept!E39)</f>
        <v/>
      </c>
      <c r="F39" s="5"/>
      <c r="G39" s="115" t="str">
        <f ca="1">IF(B39="","",Sept!G39)</f>
        <v/>
      </c>
      <c r="H39" s="34" t="str">
        <f t="shared" si="8"/>
        <v/>
      </c>
      <c r="I39" s="126"/>
      <c r="J39" s="44">
        <f t="shared" si="1"/>
        <v>0</v>
      </c>
      <c r="K39" s="44" t="str">
        <f ca="1">IF(B39="","",IF(Sept!K39="",Oct!J39,Sept!K39+Oct!J39))</f>
        <v/>
      </c>
      <c r="L39" s="5"/>
      <c r="M39" s="44">
        <f t="shared" si="2"/>
        <v>0</v>
      </c>
      <c r="N39" s="44" t="str">
        <f ca="1">IF(B39="","",IF(Sept!N39="",Oct!M39,Sept!N39+Oct!M39))</f>
        <v/>
      </c>
      <c r="O39" s="5"/>
      <c r="P39" s="44">
        <f t="shared" si="3"/>
        <v>0</v>
      </c>
      <c r="Q39" s="44" t="str">
        <f ca="1">IF(B39="","",IF(Sept!Q39="",Oct!P39,Sept!Q39+Oct!P39))</f>
        <v/>
      </c>
      <c r="R39" s="5"/>
      <c r="S39" s="44">
        <f t="shared" si="4"/>
        <v>0</v>
      </c>
      <c r="T39" s="44" t="str">
        <f ca="1">IF(B39="","",IF(Sept!T39="",Oct!S39,Sept!T39+Oct!S39))</f>
        <v/>
      </c>
      <c r="U39" s="5"/>
      <c r="V39" s="44">
        <f t="shared" si="5"/>
        <v>0</v>
      </c>
      <c r="W39" s="44" t="str">
        <f ca="1">IF(B39="","",IF(Sept!W39="",Oct!V39,Sept!W39+Oct!V39))</f>
        <v/>
      </c>
      <c r="X39" s="5"/>
      <c r="Y39" s="5"/>
      <c r="Z39" s="5"/>
      <c r="AA39" s="5"/>
      <c r="AB39" s="18" t="e">
        <f t="shared" si="6"/>
        <v>#DIV/0!</v>
      </c>
    </row>
    <row r="40" spans="2:28" ht="15.75" customHeight="1">
      <c r="B40" s="121" t="str">
        <f ca="1">IF(Sept!B40="","",Sept!B40)</f>
        <v/>
      </c>
      <c r="C40" s="122" t="str">
        <f ca="1">IF(Sept!C40="","",Sept!C40)</f>
        <v/>
      </c>
      <c r="D40" s="115" t="str">
        <f ca="1">IF(B40="","",Sept!D40)</f>
        <v/>
      </c>
      <c r="E40" s="115" t="str">
        <f ca="1">IF(Sept!B40="","",Sept!E40)</f>
        <v/>
      </c>
      <c r="F40" s="5"/>
      <c r="G40" s="115" t="str">
        <f ca="1">IF(B40="","",Sept!G40)</f>
        <v/>
      </c>
      <c r="H40" s="34" t="str">
        <f t="shared" si="8"/>
        <v/>
      </c>
      <c r="I40" s="126"/>
      <c r="J40" s="44">
        <f t="shared" si="1"/>
        <v>0</v>
      </c>
      <c r="K40" s="44" t="str">
        <f ca="1">IF(B40="","",IF(Sept!K40="",Oct!J40,Sept!K40+Oct!J40))</f>
        <v/>
      </c>
      <c r="L40" s="5"/>
      <c r="M40" s="44">
        <f t="shared" si="2"/>
        <v>0</v>
      </c>
      <c r="N40" s="44" t="str">
        <f ca="1">IF(B40="","",IF(Sept!N40="",Oct!M40,Sept!N40+Oct!M40))</f>
        <v/>
      </c>
      <c r="O40" s="5"/>
      <c r="P40" s="44">
        <f t="shared" si="3"/>
        <v>0</v>
      </c>
      <c r="Q40" s="44" t="str">
        <f ca="1">IF(B40="","",IF(Sept!Q40="",Oct!P40,Sept!Q40+Oct!P40))</f>
        <v/>
      </c>
      <c r="R40" s="5"/>
      <c r="S40" s="44">
        <f t="shared" si="4"/>
        <v>0</v>
      </c>
      <c r="T40" s="44" t="str">
        <f ca="1">IF(B40="","",IF(Sept!T40="",Oct!S40,Sept!T40+Oct!S40))</f>
        <v/>
      </c>
      <c r="U40" s="5"/>
      <c r="V40" s="44">
        <f t="shared" si="5"/>
        <v>0</v>
      </c>
      <c r="W40" s="44" t="str">
        <f ca="1">IF(B40="","",IF(Sept!W40="",Oct!V40,Sept!W40+Oct!V40))</f>
        <v/>
      </c>
      <c r="X40" s="5"/>
      <c r="Y40" s="5"/>
      <c r="Z40" s="5"/>
      <c r="AA40" s="5"/>
      <c r="AB40" s="18" t="e">
        <f t="shared" si="6"/>
        <v>#DIV/0!</v>
      </c>
    </row>
    <row r="41" spans="2:28" ht="15.75" customHeight="1">
      <c r="B41" s="121" t="str">
        <f ca="1">IF(Sept!B41="","",Sept!B41)</f>
        <v/>
      </c>
      <c r="C41" s="122" t="str">
        <f ca="1">IF(Sept!C41="","",Sept!C41)</f>
        <v/>
      </c>
      <c r="D41" s="115" t="str">
        <f ca="1">IF(B41="","",Sept!D41)</f>
        <v/>
      </c>
      <c r="E41" s="115" t="str">
        <f ca="1">IF(Sept!B41="","",Sept!E41)</f>
        <v/>
      </c>
      <c r="F41" s="5"/>
      <c r="G41" s="115" t="str">
        <f ca="1">IF(B41="","",Sept!G41)</f>
        <v/>
      </c>
      <c r="H41" s="34" t="str">
        <f t="shared" si="8"/>
        <v/>
      </c>
      <c r="I41" s="126"/>
      <c r="J41" s="44">
        <f t="shared" si="1"/>
        <v>0</v>
      </c>
      <c r="K41" s="44" t="str">
        <f ca="1">IF(B41="","",IF(Sept!K41="",Oct!J41,Sept!K41+Oct!J41))</f>
        <v/>
      </c>
      <c r="L41" s="5"/>
      <c r="M41" s="44">
        <f t="shared" si="2"/>
        <v>0</v>
      </c>
      <c r="N41" s="44" t="str">
        <f ca="1">IF(B41="","",IF(Sept!N41="",Oct!M41,Sept!N41+Oct!M41))</f>
        <v/>
      </c>
      <c r="O41" s="5"/>
      <c r="P41" s="44">
        <f t="shared" si="3"/>
        <v>0</v>
      </c>
      <c r="Q41" s="44" t="str">
        <f ca="1">IF(B41="","",IF(Sept!Q41="",Oct!P41,Sept!Q41+Oct!P41))</f>
        <v/>
      </c>
      <c r="R41" s="5"/>
      <c r="S41" s="44">
        <f t="shared" si="4"/>
        <v>0</v>
      </c>
      <c r="T41" s="44" t="str">
        <f ca="1">IF(B41="","",IF(Sept!T41="",Oct!S41,Sept!T41+Oct!S41))</f>
        <v/>
      </c>
      <c r="U41" s="5"/>
      <c r="V41" s="44">
        <f t="shared" si="5"/>
        <v>0</v>
      </c>
      <c r="W41" s="44" t="str">
        <f ca="1">IF(B41="","",IF(Sept!W41="",Oct!V41,Sept!W41+Oct!V41))</f>
        <v/>
      </c>
      <c r="X41" s="5"/>
      <c r="Y41" s="5"/>
      <c r="Z41" s="5"/>
      <c r="AA41" s="5"/>
      <c r="AB41" s="18" t="e">
        <f t="shared" si="6"/>
        <v>#DIV/0!</v>
      </c>
    </row>
    <row r="42" spans="2:28" ht="15.75" customHeight="1">
      <c r="B42" s="121" t="str">
        <f ca="1">IF(Sept!B42="","",Sept!B42)</f>
        <v/>
      </c>
      <c r="C42" s="122" t="str">
        <f ca="1">IF(Sept!C42="","",Sept!C42)</f>
        <v/>
      </c>
      <c r="D42" s="115" t="str">
        <f ca="1">IF(B42="","",Sept!D42)</f>
        <v/>
      </c>
      <c r="E42" s="115" t="str">
        <f ca="1">IF(Sept!B42="","",Sept!E42)</f>
        <v/>
      </c>
      <c r="F42" s="5"/>
      <c r="G42" s="115" t="str">
        <f ca="1">IF(B42="","",Sept!G42)</f>
        <v/>
      </c>
      <c r="H42" s="34" t="str">
        <f t="shared" si="8"/>
        <v/>
      </c>
      <c r="I42" s="126"/>
      <c r="J42" s="44">
        <f t="shared" si="1"/>
        <v>0</v>
      </c>
      <c r="K42" s="44" t="str">
        <f ca="1">IF(B42="","",IF(Sept!K42="",Oct!J42,Sept!K42+Oct!J42))</f>
        <v/>
      </c>
      <c r="L42" s="5"/>
      <c r="M42" s="44">
        <f t="shared" si="2"/>
        <v>0</v>
      </c>
      <c r="N42" s="44" t="str">
        <f ca="1">IF(B42="","",IF(Sept!N42="",Oct!M42,Sept!N42+Oct!M42))</f>
        <v/>
      </c>
      <c r="O42" s="5"/>
      <c r="P42" s="44">
        <f t="shared" si="3"/>
        <v>0</v>
      </c>
      <c r="Q42" s="44" t="str">
        <f ca="1">IF(B42="","",IF(Sept!Q42="",Oct!P42,Sept!Q42+Oct!P42))</f>
        <v/>
      </c>
      <c r="R42" s="5"/>
      <c r="S42" s="44">
        <f t="shared" si="4"/>
        <v>0</v>
      </c>
      <c r="T42" s="44" t="str">
        <f ca="1">IF(B42="","",IF(Sept!T42="",Oct!S42,Sept!T42+Oct!S42))</f>
        <v/>
      </c>
      <c r="U42" s="5"/>
      <c r="V42" s="44">
        <f t="shared" si="5"/>
        <v>0</v>
      </c>
      <c r="W42" s="44" t="str">
        <f ca="1">IF(B42="","",IF(Sept!W42="",Oct!V42,Sept!W42+Oct!V42))</f>
        <v/>
      </c>
      <c r="X42" s="5"/>
      <c r="Y42" s="5"/>
      <c r="Z42" s="5"/>
      <c r="AA42" s="5"/>
      <c r="AB42" s="18" t="e">
        <f t="shared" si="6"/>
        <v>#DIV/0!</v>
      </c>
    </row>
    <row r="43" spans="2:28" ht="15.75" customHeight="1">
      <c r="B43" s="121" t="str">
        <f ca="1">IF(Sept!B43="","",Sept!B43)</f>
        <v/>
      </c>
      <c r="C43" s="122" t="str">
        <f ca="1">IF(Sept!C43="","",Sept!C43)</f>
        <v/>
      </c>
      <c r="D43" s="115" t="str">
        <f ca="1">IF(B43="","",Sept!D43)</f>
        <v/>
      </c>
      <c r="E43" s="115" t="str">
        <f ca="1">IF(Sept!B43="","",Sept!E43)</f>
        <v/>
      </c>
      <c r="F43" s="5"/>
      <c r="G43" s="115" t="str">
        <f ca="1">IF(B43="","",Sept!G43)</f>
        <v/>
      </c>
      <c r="H43" s="34" t="str">
        <f t="shared" si="8"/>
        <v/>
      </c>
      <c r="I43" s="126"/>
      <c r="J43" s="44">
        <f t="shared" si="1"/>
        <v>0</v>
      </c>
      <c r="K43" s="44" t="str">
        <f ca="1">IF(B43="","",IF(Sept!K43="",Oct!J43,Sept!K43+Oct!J43))</f>
        <v/>
      </c>
      <c r="L43" s="5"/>
      <c r="M43" s="44">
        <f t="shared" si="2"/>
        <v>0</v>
      </c>
      <c r="N43" s="44" t="str">
        <f ca="1">IF(B43="","",IF(Sept!N43="",Oct!M43,Sept!N43+Oct!M43))</f>
        <v/>
      </c>
      <c r="O43" s="5"/>
      <c r="P43" s="44">
        <f t="shared" si="3"/>
        <v>0</v>
      </c>
      <c r="Q43" s="44" t="str">
        <f ca="1">IF(B43="","",IF(Sept!Q43="",Oct!P43,Sept!Q43+Oct!P43))</f>
        <v/>
      </c>
      <c r="R43" s="5"/>
      <c r="S43" s="44">
        <f t="shared" si="4"/>
        <v>0</v>
      </c>
      <c r="T43" s="44" t="str">
        <f ca="1">IF(B43="","",IF(Sept!T43="",Oct!S43,Sept!T43+Oct!S43))</f>
        <v/>
      </c>
      <c r="U43" s="5"/>
      <c r="V43" s="44">
        <f t="shared" si="5"/>
        <v>0</v>
      </c>
      <c r="W43" s="44" t="str">
        <f ca="1">IF(B43="","",IF(Sept!W43="",Oct!V43,Sept!W43+Oct!V43))</f>
        <v/>
      </c>
      <c r="X43" s="5"/>
      <c r="Y43" s="5"/>
      <c r="Z43" s="5"/>
      <c r="AA43" s="5"/>
      <c r="AB43" s="18" t="e">
        <f t="shared" si="6"/>
        <v>#DIV/0!</v>
      </c>
    </row>
    <row r="44" spans="2:28" ht="15.75" customHeight="1">
      <c r="B44" s="121" t="str">
        <f ca="1">IF(Sept!B44="","",Sept!B44)</f>
        <v/>
      </c>
      <c r="C44" s="122" t="str">
        <f ca="1">IF(Sept!C44="","",Sept!C44)</f>
        <v/>
      </c>
      <c r="D44" s="115" t="str">
        <f ca="1">IF(B44="","",Sept!D44)</f>
        <v/>
      </c>
      <c r="E44" s="115" t="str">
        <f ca="1">IF(Sept!B44="","",Sept!E44)</f>
        <v/>
      </c>
      <c r="F44" s="5"/>
      <c r="G44" s="115" t="str">
        <f ca="1">IF(B44="","",Sept!G44)</f>
        <v/>
      </c>
      <c r="H44" s="34" t="str">
        <f t="shared" si="8"/>
        <v/>
      </c>
      <c r="I44" s="126"/>
      <c r="J44" s="44">
        <f t="shared" si="1"/>
        <v>0</v>
      </c>
      <c r="K44" s="44" t="str">
        <f ca="1">IF(B44="","",IF(Sept!K44="",Oct!J44,Sept!K44+Oct!J44))</f>
        <v/>
      </c>
      <c r="L44" s="5"/>
      <c r="M44" s="44">
        <f t="shared" si="2"/>
        <v>0</v>
      </c>
      <c r="N44" s="44" t="str">
        <f ca="1">IF(B44="","",IF(Sept!N44="",Oct!M44,Sept!N44+Oct!M44))</f>
        <v/>
      </c>
      <c r="O44" s="5"/>
      <c r="P44" s="44">
        <f t="shared" si="3"/>
        <v>0</v>
      </c>
      <c r="Q44" s="44" t="str">
        <f ca="1">IF(B44="","",IF(Sept!Q44="",Oct!P44,Sept!Q44+Oct!P44))</f>
        <v/>
      </c>
      <c r="R44" s="5"/>
      <c r="S44" s="44">
        <f t="shared" si="4"/>
        <v>0</v>
      </c>
      <c r="T44" s="44" t="str">
        <f ca="1">IF(B44="","",IF(Sept!T44="",Oct!S44,Sept!T44+Oct!S44))</f>
        <v/>
      </c>
      <c r="U44" s="5"/>
      <c r="V44" s="44">
        <f t="shared" si="5"/>
        <v>0</v>
      </c>
      <c r="W44" s="44" t="str">
        <f ca="1">IF(B44="","",IF(Sept!W44="",Oct!V44,Sept!W44+Oct!V44))</f>
        <v/>
      </c>
      <c r="X44" s="5"/>
      <c r="Y44" s="5"/>
      <c r="Z44" s="5"/>
      <c r="AA44" s="5"/>
      <c r="AB44" s="18" t="e">
        <f t="shared" si="6"/>
        <v>#DIV/0!</v>
      </c>
    </row>
    <row r="45" spans="2:28" ht="15.75" customHeight="1">
      <c r="B45" s="121" t="str">
        <f ca="1">IF(Sept!B45="","",Sept!B45)</f>
        <v/>
      </c>
      <c r="C45" s="122" t="str">
        <f ca="1">IF(Sept!C45="","",Sept!C45)</f>
        <v/>
      </c>
      <c r="D45" s="115" t="str">
        <f ca="1">IF(B45="","",Sept!D45)</f>
        <v/>
      </c>
      <c r="E45" s="115" t="str">
        <f ca="1">IF(Sept!B45="","",Sept!E45)</f>
        <v/>
      </c>
      <c r="F45" s="5"/>
      <c r="G45" s="115" t="str">
        <f ca="1">IF(B45="","",Sept!G45)</f>
        <v/>
      </c>
      <c r="H45" s="34" t="str">
        <f t="shared" si="8"/>
        <v/>
      </c>
      <c r="I45" s="126"/>
      <c r="J45" s="44">
        <f t="shared" si="1"/>
        <v>0</v>
      </c>
      <c r="K45" s="44" t="str">
        <f ca="1">IF(B45="","",IF(Sept!K45="",Oct!J45,Sept!K45+Oct!J45))</f>
        <v/>
      </c>
      <c r="L45" s="5"/>
      <c r="M45" s="44">
        <f t="shared" si="2"/>
        <v>0</v>
      </c>
      <c r="N45" s="44" t="str">
        <f ca="1">IF(B45="","",IF(Sept!N45="",Oct!M45,Sept!N45+Oct!M45))</f>
        <v/>
      </c>
      <c r="O45" s="5"/>
      <c r="P45" s="44">
        <f t="shared" si="3"/>
        <v>0</v>
      </c>
      <c r="Q45" s="44" t="str">
        <f ca="1">IF(B45="","",IF(Sept!Q45="",Oct!P45,Sept!Q45+Oct!P45))</f>
        <v/>
      </c>
      <c r="R45" s="5"/>
      <c r="S45" s="44">
        <f t="shared" si="4"/>
        <v>0</v>
      </c>
      <c r="T45" s="44" t="str">
        <f ca="1">IF(B45="","",IF(Sept!T45="",Oct!S45,Sept!T45+Oct!S45))</f>
        <v/>
      </c>
      <c r="U45" s="5"/>
      <c r="V45" s="44">
        <f t="shared" si="5"/>
        <v>0</v>
      </c>
      <c r="W45" s="44" t="str">
        <f ca="1">IF(B45="","",IF(Sept!W45="",Oct!V45,Sept!W45+Oct!V45))</f>
        <v/>
      </c>
      <c r="X45" s="5"/>
      <c r="Y45" s="5"/>
      <c r="Z45" s="5"/>
      <c r="AA45" s="5"/>
      <c r="AB45" s="18" t="e">
        <f t="shared" si="6"/>
        <v>#DIV/0!</v>
      </c>
    </row>
    <row r="46" spans="2:28" ht="15.75" customHeight="1">
      <c r="B46" s="121" t="str">
        <f ca="1">IF(Sept!B46="","",Sept!B46)</f>
        <v/>
      </c>
      <c r="C46" s="122" t="str">
        <f ca="1">IF(Sept!C46="","",Sept!C46)</f>
        <v/>
      </c>
      <c r="D46" s="115" t="str">
        <f ca="1">IF(B46="","",Sept!D46)</f>
        <v/>
      </c>
      <c r="E46" s="115" t="str">
        <f ca="1">IF(Sept!B46="","",Sept!E46)</f>
        <v/>
      </c>
      <c r="F46" s="5"/>
      <c r="G46" s="115" t="str">
        <f ca="1">IF(B46="","",Sept!G46)</f>
        <v/>
      </c>
      <c r="H46" s="34" t="str">
        <f t="shared" si="8"/>
        <v/>
      </c>
      <c r="I46" s="126"/>
      <c r="J46" s="44">
        <f t="shared" si="1"/>
        <v>0</v>
      </c>
      <c r="K46" s="44" t="str">
        <f ca="1">IF(B46="","",IF(Sept!K46="",Oct!J46,Sept!K46+Oct!J46))</f>
        <v/>
      </c>
      <c r="L46" s="5"/>
      <c r="M46" s="44">
        <f t="shared" si="2"/>
        <v>0</v>
      </c>
      <c r="N46" s="44" t="str">
        <f ca="1">IF(B46="","",IF(Sept!N46="",Oct!M46,Sept!N46+Oct!M46))</f>
        <v/>
      </c>
      <c r="O46" s="5"/>
      <c r="P46" s="44">
        <f t="shared" si="3"/>
        <v>0</v>
      </c>
      <c r="Q46" s="44" t="str">
        <f ca="1">IF(B46="","",IF(Sept!Q46="",Oct!P46,Sept!Q46+Oct!P46))</f>
        <v/>
      </c>
      <c r="R46" s="5"/>
      <c r="S46" s="44">
        <f t="shared" si="4"/>
        <v>0</v>
      </c>
      <c r="T46" s="44" t="str">
        <f ca="1">IF(B46="","",IF(Sept!T46="",Oct!S46,Sept!T46+Oct!S46))</f>
        <v/>
      </c>
      <c r="U46" s="5"/>
      <c r="V46" s="44">
        <f t="shared" si="5"/>
        <v>0</v>
      </c>
      <c r="W46" s="44" t="str">
        <f ca="1">IF(B46="","",IF(Sept!W46="",Oct!V46,Sept!W46+Oct!V46))</f>
        <v/>
      </c>
      <c r="X46" s="5"/>
      <c r="Y46" s="5"/>
      <c r="Z46" s="5"/>
      <c r="AA46" s="5"/>
      <c r="AB46" s="18" t="e">
        <f t="shared" si="6"/>
        <v>#DIV/0!</v>
      </c>
    </row>
    <row r="47" spans="2:28" ht="15.75" customHeight="1">
      <c r="B47" s="121" t="str">
        <f ca="1">IF(Sept!B47="","",Sept!B47)</f>
        <v/>
      </c>
      <c r="C47" s="122" t="str">
        <f ca="1">IF(Sept!C47="","",Sept!C47)</f>
        <v/>
      </c>
      <c r="D47" s="115" t="str">
        <f ca="1">IF(B47="","",Sept!D47)</f>
        <v/>
      </c>
      <c r="E47" s="115" t="str">
        <f ca="1">IF(Sept!B47="","",Sept!E47)</f>
        <v/>
      </c>
      <c r="F47" s="5"/>
      <c r="G47" s="115" t="str">
        <f ca="1">IF(B47="","",Sept!G47)</f>
        <v/>
      </c>
      <c r="H47" s="34" t="str">
        <f t="shared" si="8"/>
        <v/>
      </c>
      <c r="I47" s="126"/>
      <c r="J47" s="44">
        <f t="shared" si="1"/>
        <v>0</v>
      </c>
      <c r="K47" s="44" t="str">
        <f ca="1">IF(B47="","",IF(Sept!K47="",Oct!J47,Sept!K47+Oct!J47))</f>
        <v/>
      </c>
      <c r="L47" s="5"/>
      <c r="M47" s="44">
        <f t="shared" si="2"/>
        <v>0</v>
      </c>
      <c r="N47" s="44" t="str">
        <f ca="1">IF(B47="","",IF(Sept!N47="",Oct!M47,Sept!N47+Oct!M47))</f>
        <v/>
      </c>
      <c r="O47" s="5"/>
      <c r="P47" s="44">
        <f t="shared" si="3"/>
        <v>0</v>
      </c>
      <c r="Q47" s="44" t="str">
        <f ca="1">IF(B47="","",IF(Sept!Q47="",Oct!P47,Sept!Q47+Oct!P47))</f>
        <v/>
      </c>
      <c r="R47" s="5"/>
      <c r="S47" s="44">
        <f t="shared" si="4"/>
        <v>0</v>
      </c>
      <c r="T47" s="44" t="str">
        <f ca="1">IF(B47="","",IF(Sept!T47="",Oct!S47,Sept!T47+Oct!S47))</f>
        <v/>
      </c>
      <c r="U47" s="5"/>
      <c r="V47" s="44">
        <f t="shared" si="5"/>
        <v>0</v>
      </c>
      <c r="W47" s="44" t="str">
        <f ca="1">IF(B47="","",IF(Sept!W47="",Oct!V47,Sept!W47+Oct!V47))</f>
        <v/>
      </c>
      <c r="X47" s="5"/>
      <c r="Y47" s="5"/>
      <c r="Z47" s="5"/>
      <c r="AA47" s="5"/>
      <c r="AB47" s="18" t="e">
        <f t="shared" si="6"/>
        <v>#DIV/0!</v>
      </c>
    </row>
    <row r="48" spans="2:28" ht="15.75" customHeight="1">
      <c r="B48" s="121" t="str">
        <f ca="1">IF(Sept!B48="","",Sept!B48)</f>
        <v/>
      </c>
      <c r="C48" s="122" t="str">
        <f ca="1">IF(Sept!C48="","",Sept!C48)</f>
        <v/>
      </c>
      <c r="D48" s="115" t="str">
        <f ca="1">IF(B48="","",Sept!D48)</f>
        <v/>
      </c>
      <c r="E48" s="115" t="str">
        <f ca="1">IF(Sept!B48="","",Sept!E48)</f>
        <v/>
      </c>
      <c r="F48" s="5"/>
      <c r="G48" s="115" t="str">
        <f ca="1">IF(B48="","",Sept!G48)</f>
        <v/>
      </c>
      <c r="H48" s="34" t="str">
        <f t="shared" si="8"/>
        <v/>
      </c>
      <c r="I48" s="126"/>
      <c r="J48" s="44">
        <f t="shared" si="1"/>
        <v>0</v>
      </c>
      <c r="K48" s="44" t="str">
        <f ca="1">IF(B48="","",IF(Sept!K48="",Oct!J48,Sept!K48+Oct!J48))</f>
        <v/>
      </c>
      <c r="L48" s="5"/>
      <c r="M48" s="44">
        <f t="shared" si="2"/>
        <v>0</v>
      </c>
      <c r="N48" s="44" t="str">
        <f ca="1">IF(B48="","",IF(Sept!N48="",Oct!M48,Sept!N48+Oct!M48))</f>
        <v/>
      </c>
      <c r="O48" s="5"/>
      <c r="P48" s="44">
        <f t="shared" si="3"/>
        <v>0</v>
      </c>
      <c r="Q48" s="44" t="str">
        <f ca="1">IF(B48="","",IF(Sept!Q48="",Oct!P48,Sept!Q48+Oct!P48))</f>
        <v/>
      </c>
      <c r="R48" s="5"/>
      <c r="S48" s="44">
        <f t="shared" si="4"/>
        <v>0</v>
      </c>
      <c r="T48" s="44" t="str">
        <f ca="1">IF(B48="","",IF(Sept!T48="",Oct!S48,Sept!T48+Oct!S48))</f>
        <v/>
      </c>
      <c r="U48" s="5"/>
      <c r="V48" s="44">
        <f t="shared" si="5"/>
        <v>0</v>
      </c>
      <c r="W48" s="44" t="str">
        <f ca="1">IF(B48="","",IF(Sept!W48="",Oct!V48,Sept!W48+Oct!V48))</f>
        <v/>
      </c>
      <c r="X48" s="5"/>
      <c r="Y48" s="5"/>
      <c r="Z48" s="5"/>
      <c r="AA48" s="5"/>
      <c r="AB48" s="18" t="e">
        <f t="shared" si="6"/>
        <v>#DIV/0!</v>
      </c>
    </row>
    <row r="49" spans="2:28" ht="15.75" customHeight="1">
      <c r="B49" s="121" t="str">
        <f ca="1">IF(Sept!B49="","",Sept!B49)</f>
        <v/>
      </c>
      <c r="C49" s="122" t="str">
        <f ca="1">IF(Sept!C49="","",Sept!C49)</f>
        <v/>
      </c>
      <c r="D49" s="115" t="str">
        <f ca="1">IF(B49="","",Sept!D49)</f>
        <v/>
      </c>
      <c r="E49" s="115" t="str">
        <f ca="1">IF(Sept!B49="","",Sept!E49)</f>
        <v/>
      </c>
      <c r="F49" s="5"/>
      <c r="G49" s="115" t="str">
        <f ca="1">IF(B49="","",Sept!G49)</f>
        <v/>
      </c>
      <c r="H49" s="34" t="str">
        <f t="shared" si="8"/>
        <v/>
      </c>
      <c r="I49" s="126"/>
      <c r="J49" s="44">
        <f t="shared" si="1"/>
        <v>0</v>
      </c>
      <c r="K49" s="44" t="str">
        <f ca="1">IF(B49="","",IF(Sept!K49="",Oct!J49,Sept!K49+Oct!J49))</f>
        <v/>
      </c>
      <c r="L49" s="5"/>
      <c r="M49" s="44">
        <f t="shared" si="2"/>
        <v>0</v>
      </c>
      <c r="N49" s="44" t="str">
        <f ca="1">IF(B49="","",IF(Sept!N49="",Oct!M49,Sept!N49+Oct!M49))</f>
        <v/>
      </c>
      <c r="O49" s="5"/>
      <c r="P49" s="44">
        <f t="shared" si="3"/>
        <v>0</v>
      </c>
      <c r="Q49" s="44" t="str">
        <f ca="1">IF(B49="","",IF(Sept!Q49="",Oct!P49,Sept!Q49+Oct!P49))</f>
        <v/>
      </c>
      <c r="R49" s="5"/>
      <c r="S49" s="44">
        <f t="shared" si="4"/>
        <v>0</v>
      </c>
      <c r="T49" s="44" t="str">
        <f ca="1">IF(B49="","",IF(Sept!T49="",Oct!S49,Sept!T49+Oct!S49))</f>
        <v/>
      </c>
      <c r="U49" s="5"/>
      <c r="V49" s="44">
        <f t="shared" si="5"/>
        <v>0</v>
      </c>
      <c r="W49" s="44" t="str">
        <f ca="1">IF(B49="","",IF(Sept!W49="",Oct!V49,Sept!W49+Oct!V49))</f>
        <v/>
      </c>
      <c r="X49" s="5"/>
      <c r="Y49" s="5"/>
      <c r="Z49" s="5"/>
      <c r="AA49" s="5"/>
      <c r="AB49" s="18" t="e">
        <f t="shared" si="6"/>
        <v>#DIV/0!</v>
      </c>
    </row>
    <row r="50" spans="2:28" ht="15.75" customHeight="1">
      <c r="B50" s="121" t="str">
        <f ca="1">IF(Sept!B50="","",Sept!B50)</f>
        <v/>
      </c>
      <c r="C50" s="122" t="str">
        <f ca="1">IF(Sept!C50="","",Sept!C50)</f>
        <v/>
      </c>
      <c r="D50" s="115" t="str">
        <f ca="1">IF(B50="","",Sept!D50)</f>
        <v/>
      </c>
      <c r="E50" s="115" t="str">
        <f ca="1">IF(Sept!B50="","",Sept!E50)</f>
        <v/>
      </c>
      <c r="F50" s="5"/>
      <c r="G50" s="115" t="str">
        <f ca="1">IF(B50="","",Sept!G50)</f>
        <v/>
      </c>
      <c r="H50" s="34" t="str">
        <f t="shared" si="8"/>
        <v/>
      </c>
      <c r="I50" s="126"/>
      <c r="J50" s="44">
        <f t="shared" si="1"/>
        <v>0</v>
      </c>
      <c r="K50" s="44" t="str">
        <f ca="1">IF(B50="","",IF(Sept!K50="",Oct!J50,Sept!K50+Oct!J50))</f>
        <v/>
      </c>
      <c r="L50" s="5"/>
      <c r="M50" s="44">
        <f t="shared" si="2"/>
        <v>0</v>
      </c>
      <c r="N50" s="44" t="str">
        <f ca="1">IF(B50="","",IF(Sept!N50="",Oct!M50,Sept!N50+Oct!M50))</f>
        <v/>
      </c>
      <c r="O50" s="5"/>
      <c r="P50" s="44">
        <f t="shared" si="3"/>
        <v>0</v>
      </c>
      <c r="Q50" s="44" t="str">
        <f ca="1">IF(B50="","",IF(Sept!Q50="",Oct!P50,Sept!Q50+Oct!P50))</f>
        <v/>
      </c>
      <c r="R50" s="5"/>
      <c r="S50" s="44">
        <f t="shared" si="4"/>
        <v>0</v>
      </c>
      <c r="T50" s="44" t="str">
        <f ca="1">IF(B50="","",IF(Sept!T50="",Oct!S50,Sept!T50+Oct!S50))</f>
        <v/>
      </c>
      <c r="U50" s="5"/>
      <c r="V50" s="44">
        <f t="shared" si="5"/>
        <v>0</v>
      </c>
      <c r="W50" s="44" t="str">
        <f ca="1">IF(B50="","",IF(Sept!W50="",Oct!V50,Sept!W50+Oct!V50))</f>
        <v/>
      </c>
      <c r="X50" s="5"/>
      <c r="Y50" s="5"/>
      <c r="Z50" s="5"/>
      <c r="AA50" s="5"/>
      <c r="AB50" s="18" t="e">
        <f t="shared" si="6"/>
        <v>#DIV/0!</v>
      </c>
    </row>
    <row r="51" spans="2:28" ht="15.75" customHeight="1">
      <c r="B51" s="121" t="str">
        <f ca="1">IF(Sept!B51="","",Sept!B51)</f>
        <v/>
      </c>
      <c r="C51" s="122" t="str">
        <f ca="1">IF(Sept!C51="","",Sept!C51)</f>
        <v/>
      </c>
      <c r="D51" s="115" t="str">
        <f ca="1">IF(B51="","",Sept!D51)</f>
        <v/>
      </c>
      <c r="E51" s="115" t="str">
        <f ca="1">IF(Sept!B51="","",Sept!E51)</f>
        <v/>
      </c>
      <c r="F51" s="5"/>
      <c r="G51" s="115" t="str">
        <f ca="1">IF(B51="","",Sept!G51)</f>
        <v/>
      </c>
      <c r="H51" s="34" t="str">
        <f t="shared" si="8"/>
        <v/>
      </c>
      <c r="I51" s="126"/>
      <c r="J51" s="44">
        <f t="shared" si="1"/>
        <v>0</v>
      </c>
      <c r="K51" s="44" t="str">
        <f ca="1">IF(B51="","",IF(Sept!K51="",Oct!J51,Sept!K51+Oct!J51))</f>
        <v/>
      </c>
      <c r="L51" s="5"/>
      <c r="M51" s="44">
        <f t="shared" si="2"/>
        <v>0</v>
      </c>
      <c r="N51" s="44" t="str">
        <f ca="1">IF(B51="","",IF(Sept!N51="",Oct!M51,Sept!N51+Oct!M51))</f>
        <v/>
      </c>
      <c r="O51" s="5"/>
      <c r="P51" s="44">
        <f t="shared" si="3"/>
        <v>0</v>
      </c>
      <c r="Q51" s="44" t="str">
        <f ca="1">IF(B51="","",IF(Sept!Q51="",Oct!P51,Sept!Q51+Oct!P51))</f>
        <v/>
      </c>
      <c r="R51" s="5"/>
      <c r="S51" s="44">
        <f t="shared" si="4"/>
        <v>0</v>
      </c>
      <c r="T51" s="44" t="str">
        <f ca="1">IF(B51="","",IF(Sept!T51="",Oct!S51,Sept!T51+Oct!S51))</f>
        <v/>
      </c>
      <c r="U51" s="5"/>
      <c r="V51" s="44">
        <f t="shared" si="5"/>
        <v>0</v>
      </c>
      <c r="W51" s="44" t="str">
        <f ca="1">IF(B51="","",IF(Sept!W51="",Oct!V51,Sept!W51+Oct!V51))</f>
        <v/>
      </c>
      <c r="X51" s="5"/>
      <c r="Y51" s="5"/>
      <c r="Z51" s="5"/>
      <c r="AA51" s="5"/>
      <c r="AB51" s="18" t="e">
        <f t="shared" si="6"/>
        <v>#DIV/0!</v>
      </c>
    </row>
    <row r="52" spans="2:28" ht="15.75" customHeight="1">
      <c r="B52" s="121" t="str">
        <f ca="1">IF(Sept!B52="","",Sept!B52)</f>
        <v/>
      </c>
      <c r="C52" s="122" t="str">
        <f ca="1">IF(Sept!C52="","",Sept!C52)</f>
        <v/>
      </c>
      <c r="D52" s="115" t="str">
        <f ca="1">IF(B52="","",Sept!D52)</f>
        <v/>
      </c>
      <c r="E52" s="115" t="str">
        <f ca="1">IF(Sept!B52="","",Sept!E52)</f>
        <v/>
      </c>
      <c r="F52" s="5"/>
      <c r="G52" s="115" t="str">
        <f ca="1">IF(B52="","",Sept!G52)</f>
        <v/>
      </c>
      <c r="H52" s="34" t="str">
        <f t="shared" si="8"/>
        <v/>
      </c>
      <c r="I52" s="126"/>
      <c r="J52" s="44">
        <f t="shared" si="1"/>
        <v>0</v>
      </c>
      <c r="K52" s="44" t="str">
        <f ca="1">IF(B52="","",IF(Sept!K52="",Oct!J52,Sept!K52+Oct!J52))</f>
        <v/>
      </c>
      <c r="L52" s="5"/>
      <c r="M52" s="44">
        <f t="shared" si="2"/>
        <v>0</v>
      </c>
      <c r="N52" s="44" t="str">
        <f ca="1">IF(B52="","",IF(Sept!N52="",Oct!M52,Sept!N52+Oct!M52))</f>
        <v/>
      </c>
      <c r="O52" s="5"/>
      <c r="P52" s="44">
        <f t="shared" si="3"/>
        <v>0</v>
      </c>
      <c r="Q52" s="44" t="str">
        <f ca="1">IF(B52="","",IF(Sept!Q52="",Oct!P52,Sept!Q52+Oct!P52))</f>
        <v/>
      </c>
      <c r="R52" s="5"/>
      <c r="S52" s="44">
        <f t="shared" si="4"/>
        <v>0</v>
      </c>
      <c r="T52" s="44" t="str">
        <f ca="1">IF(B52="","",IF(Sept!T52="",Oct!S52,Sept!T52+Oct!S52))</f>
        <v/>
      </c>
      <c r="U52" s="5"/>
      <c r="V52" s="44">
        <f t="shared" si="5"/>
        <v>0</v>
      </c>
      <c r="W52" s="44" t="str">
        <f ca="1">IF(B52="","",IF(Sept!W52="",Oct!V52,Sept!W52+Oct!V52))</f>
        <v/>
      </c>
      <c r="X52" s="5"/>
      <c r="Y52" s="5"/>
      <c r="Z52" s="5"/>
      <c r="AA52" s="5"/>
      <c r="AB52" s="18" t="e">
        <f t="shared" si="6"/>
        <v>#DIV/0!</v>
      </c>
    </row>
    <row r="53" spans="2:28" ht="15.75" customHeight="1">
      <c r="B53" s="121" t="str">
        <f ca="1">IF(Sept!B53="","",Sept!B53)</f>
        <v/>
      </c>
      <c r="C53" s="122" t="str">
        <f ca="1">IF(Sept!C53="","",Sept!C53)</f>
        <v/>
      </c>
      <c r="D53" s="115" t="str">
        <f ca="1">IF(B53="","",Sept!D53)</f>
        <v/>
      </c>
      <c r="E53" s="115" t="str">
        <f ca="1">IF(Sept!B53="","",Sept!E53)</f>
        <v/>
      </c>
      <c r="F53" s="5"/>
      <c r="G53" s="115" t="str">
        <f ca="1">IF(B53="","",Sept!G53)</f>
        <v/>
      </c>
      <c r="H53" s="34" t="str">
        <f t="shared" si="8"/>
        <v/>
      </c>
      <c r="I53" s="126"/>
      <c r="J53" s="44">
        <f t="shared" si="1"/>
        <v>0</v>
      </c>
      <c r="K53" s="44" t="str">
        <f ca="1">IF(B53="","",IF(Sept!K53="",Oct!J53,Sept!K53+Oct!J53))</f>
        <v/>
      </c>
      <c r="L53" s="5"/>
      <c r="M53" s="44">
        <f t="shared" si="2"/>
        <v>0</v>
      </c>
      <c r="N53" s="44" t="str">
        <f ca="1">IF(B53="","",IF(Sept!N53="",Oct!M53,Sept!N53+Oct!M53))</f>
        <v/>
      </c>
      <c r="O53" s="5"/>
      <c r="P53" s="44">
        <f t="shared" si="3"/>
        <v>0</v>
      </c>
      <c r="Q53" s="44" t="str">
        <f ca="1">IF(B53="","",IF(Sept!Q53="",Oct!P53,Sept!Q53+Oct!P53))</f>
        <v/>
      </c>
      <c r="R53" s="5"/>
      <c r="S53" s="44">
        <f t="shared" si="4"/>
        <v>0</v>
      </c>
      <c r="T53" s="44" t="str">
        <f ca="1">IF(B53="","",IF(Sept!T53="",Oct!S53,Sept!T53+Oct!S53))</f>
        <v/>
      </c>
      <c r="U53" s="5"/>
      <c r="V53" s="44">
        <f t="shared" si="5"/>
        <v>0</v>
      </c>
      <c r="W53" s="44" t="str">
        <f ca="1">IF(B53="","",IF(Sept!W53="",Oct!V53,Sept!W53+Oct!V53))</f>
        <v/>
      </c>
      <c r="X53" s="5"/>
      <c r="Y53" s="5"/>
      <c r="Z53" s="5"/>
      <c r="AA53" s="5"/>
      <c r="AB53" s="18" t="e">
        <f t="shared" si="6"/>
        <v>#DIV/0!</v>
      </c>
    </row>
    <row r="54" spans="2:28" ht="15.75" customHeight="1">
      <c r="B54" s="121" t="str">
        <f ca="1">IF(Sept!B54="","",Sept!B54)</f>
        <v/>
      </c>
      <c r="C54" s="122" t="str">
        <f ca="1">IF(Sept!C54="","",Sept!C54)</f>
        <v/>
      </c>
      <c r="D54" s="115" t="str">
        <f ca="1">IF(B54="","",Sept!D54)</f>
        <v/>
      </c>
      <c r="E54" s="115" t="str">
        <f ca="1">IF(Sept!B54="","",Sept!E54)</f>
        <v/>
      </c>
      <c r="F54" s="5"/>
      <c r="G54" s="115" t="str">
        <f ca="1">IF(B54="","",Sept!G54)</f>
        <v/>
      </c>
      <c r="H54" s="34" t="str">
        <f t="shared" si="8"/>
        <v/>
      </c>
      <c r="I54" s="126"/>
      <c r="J54" s="44">
        <f t="shared" si="1"/>
        <v>0</v>
      </c>
      <c r="K54" s="44" t="str">
        <f ca="1">IF(B54="","",IF(Sept!K54="",Oct!J54,Sept!K54+Oct!J54))</f>
        <v/>
      </c>
      <c r="L54" s="5"/>
      <c r="M54" s="44">
        <f t="shared" si="2"/>
        <v>0</v>
      </c>
      <c r="N54" s="44" t="str">
        <f ca="1">IF(B54="","",IF(Sept!N54="",Oct!M54,Sept!N54+Oct!M54))</f>
        <v/>
      </c>
      <c r="O54" s="5"/>
      <c r="P54" s="44">
        <f t="shared" si="3"/>
        <v>0</v>
      </c>
      <c r="Q54" s="44" t="str">
        <f ca="1">IF(B54="","",IF(Sept!Q54="",Oct!P54,Sept!Q54+Oct!P54))</f>
        <v/>
      </c>
      <c r="R54" s="5"/>
      <c r="S54" s="44">
        <f t="shared" si="4"/>
        <v>0</v>
      </c>
      <c r="T54" s="44" t="str">
        <f ca="1">IF(B54="","",IF(Sept!T54="",Oct!S54,Sept!T54+Oct!S54))</f>
        <v/>
      </c>
      <c r="U54" s="5"/>
      <c r="V54" s="44">
        <f t="shared" si="5"/>
        <v>0</v>
      </c>
      <c r="W54" s="44" t="str">
        <f ca="1">IF(B54="","",IF(Sept!W54="",Oct!V54,Sept!W54+Oct!V54))</f>
        <v/>
      </c>
      <c r="X54" s="5"/>
      <c r="Y54" s="5"/>
      <c r="Z54" s="5"/>
      <c r="AA54" s="5"/>
      <c r="AB54" s="18" t="e">
        <f t="shared" si="6"/>
        <v>#DIV/0!</v>
      </c>
    </row>
    <row r="55" spans="2:28" ht="15.75" customHeight="1">
      <c r="B55" s="121" t="str">
        <f ca="1">IF(Sept!B55="","",Sept!B55)</f>
        <v/>
      </c>
      <c r="C55" s="122" t="str">
        <f ca="1">IF(Sept!C55="","",Sept!C55)</f>
        <v/>
      </c>
      <c r="D55" s="115" t="str">
        <f ca="1">IF(B55="","",Sept!D55)</f>
        <v/>
      </c>
      <c r="E55" s="115" t="str">
        <f ca="1">IF(Sept!B55="","",Sept!E55)</f>
        <v/>
      </c>
      <c r="F55" s="5"/>
      <c r="G55" s="115" t="str">
        <f ca="1">IF(B55="","",Sept!G55)</f>
        <v/>
      </c>
      <c r="H55" s="34" t="str">
        <f t="shared" si="8"/>
        <v/>
      </c>
      <c r="I55" s="126"/>
      <c r="J55" s="44">
        <f t="shared" si="1"/>
        <v>0</v>
      </c>
      <c r="K55" s="44" t="str">
        <f ca="1">IF(B55="","",IF(Sept!K55="",Oct!J55,Sept!K55+Oct!J55))</f>
        <v/>
      </c>
      <c r="L55" s="5"/>
      <c r="M55" s="44">
        <f t="shared" si="2"/>
        <v>0</v>
      </c>
      <c r="N55" s="44" t="str">
        <f ca="1">IF(B55="","",IF(Sept!N55="",Oct!M55,Sept!N55+Oct!M55))</f>
        <v/>
      </c>
      <c r="O55" s="5"/>
      <c r="P55" s="44">
        <f t="shared" si="3"/>
        <v>0</v>
      </c>
      <c r="Q55" s="44" t="str">
        <f ca="1">IF(B55="","",IF(Sept!Q55="",Oct!P55,Sept!Q55+Oct!P55))</f>
        <v/>
      </c>
      <c r="R55" s="5"/>
      <c r="S55" s="44">
        <f t="shared" si="4"/>
        <v>0</v>
      </c>
      <c r="T55" s="44" t="str">
        <f ca="1">IF(B55="","",IF(Sept!T55="",Oct!S55,Sept!T55+Oct!S55))</f>
        <v/>
      </c>
      <c r="U55" s="5"/>
      <c r="V55" s="44">
        <f t="shared" si="5"/>
        <v>0</v>
      </c>
      <c r="W55" s="44" t="str">
        <f ca="1">IF(B55="","",IF(Sept!W55="",Oct!V55,Sept!W55+Oct!V55))</f>
        <v/>
      </c>
      <c r="X55" s="5"/>
      <c r="Y55" s="5"/>
      <c r="Z55" s="5"/>
      <c r="AA55" s="5"/>
      <c r="AB55" s="18" t="e">
        <f t="shared" si="6"/>
        <v>#DIV/0!</v>
      </c>
    </row>
    <row r="56" spans="2:28" ht="15.75" customHeight="1">
      <c r="B56" s="121" t="str">
        <f ca="1">IF(Sept!B56="","",Sept!B56)</f>
        <v/>
      </c>
      <c r="C56" s="122" t="str">
        <f ca="1">IF(Sept!C56="","",Sept!C56)</f>
        <v/>
      </c>
      <c r="D56" s="115" t="str">
        <f ca="1">IF(B56="","",Sept!D56)</f>
        <v/>
      </c>
      <c r="E56" s="115" t="str">
        <f ca="1">IF(Sept!B56="","",Sept!E56)</f>
        <v/>
      </c>
      <c r="F56" s="5"/>
      <c r="G56" s="115" t="str">
        <f ca="1">IF(B56="","",Sept!G56)</f>
        <v/>
      </c>
      <c r="H56" s="34" t="str">
        <f t="shared" si="8"/>
        <v/>
      </c>
      <c r="I56" s="126"/>
      <c r="J56" s="44">
        <f t="shared" si="1"/>
        <v>0</v>
      </c>
      <c r="K56" s="44" t="str">
        <f ca="1">IF(B56="","",IF(Sept!K56="",Oct!J56,Sept!K56+Oct!J56))</f>
        <v/>
      </c>
      <c r="L56" s="5"/>
      <c r="M56" s="44">
        <f t="shared" si="2"/>
        <v>0</v>
      </c>
      <c r="N56" s="44" t="str">
        <f ca="1">IF(B56="","",IF(Sept!N56="",Oct!M56,Sept!N56+Oct!M56))</f>
        <v/>
      </c>
      <c r="O56" s="5"/>
      <c r="P56" s="44">
        <f t="shared" si="3"/>
        <v>0</v>
      </c>
      <c r="Q56" s="44" t="str">
        <f ca="1">IF(B56="","",IF(Sept!Q56="",Oct!P56,Sept!Q56+Oct!P56))</f>
        <v/>
      </c>
      <c r="R56" s="5"/>
      <c r="S56" s="44">
        <f t="shared" si="4"/>
        <v>0</v>
      </c>
      <c r="T56" s="44" t="str">
        <f ca="1">IF(B56="","",IF(Sept!T56="",Oct!S56,Sept!T56+Oct!S56))</f>
        <v/>
      </c>
      <c r="U56" s="5"/>
      <c r="V56" s="44">
        <f t="shared" si="5"/>
        <v>0</v>
      </c>
      <c r="W56" s="44" t="str">
        <f ca="1">IF(B56="","",IF(Sept!W56="",Oct!V56,Sept!W56+Oct!V56))</f>
        <v/>
      </c>
      <c r="X56" s="5"/>
      <c r="Y56" s="5"/>
      <c r="Z56" s="5"/>
      <c r="AA56" s="5"/>
      <c r="AB56" s="18" t="e">
        <f t="shared" si="6"/>
        <v>#DIV/0!</v>
      </c>
    </row>
    <row r="57" spans="2:28" ht="15.75" customHeight="1">
      <c r="B57" s="121" t="str">
        <f ca="1">IF(Sept!B57="","",Sept!B57)</f>
        <v/>
      </c>
      <c r="C57" s="122" t="str">
        <f ca="1">IF(Sept!C57="","",Sept!C57)</f>
        <v/>
      </c>
      <c r="D57" s="115" t="str">
        <f ca="1">IF(B57="","",Sept!D57)</f>
        <v/>
      </c>
      <c r="E57" s="115" t="str">
        <f ca="1">IF(Sept!B57="","",Sept!E57)</f>
        <v/>
      </c>
      <c r="F57" s="5"/>
      <c r="G57" s="115" t="str">
        <f ca="1">IF(B57="","",Sept!G57)</f>
        <v/>
      </c>
      <c r="H57" s="34" t="str">
        <f t="shared" si="8"/>
        <v/>
      </c>
      <c r="I57" s="126"/>
      <c r="J57" s="44">
        <f t="shared" si="1"/>
        <v>0</v>
      </c>
      <c r="K57" s="44" t="str">
        <f ca="1">IF(B57="","",IF(Sept!K57="",Oct!J57,Sept!K57+Oct!J57))</f>
        <v/>
      </c>
      <c r="L57" s="5"/>
      <c r="M57" s="44">
        <f t="shared" si="2"/>
        <v>0</v>
      </c>
      <c r="N57" s="44" t="str">
        <f ca="1">IF(B57="","",IF(Sept!N57="",Oct!M57,Sept!N57+Oct!M57))</f>
        <v/>
      </c>
      <c r="O57" s="5"/>
      <c r="P57" s="44">
        <f t="shared" si="3"/>
        <v>0</v>
      </c>
      <c r="Q57" s="44" t="str">
        <f ca="1">IF(B57="","",IF(Sept!Q57="",Oct!P57,Sept!Q57+Oct!P57))</f>
        <v/>
      </c>
      <c r="R57" s="5"/>
      <c r="S57" s="44">
        <f t="shared" si="4"/>
        <v>0</v>
      </c>
      <c r="T57" s="44" t="str">
        <f ca="1">IF(B57="","",IF(Sept!T57="",Oct!S57,Sept!T57+Oct!S57))</f>
        <v/>
      </c>
      <c r="U57" s="5"/>
      <c r="V57" s="44">
        <f t="shared" si="5"/>
        <v>0</v>
      </c>
      <c r="W57" s="44" t="str">
        <f ca="1">IF(B57="","",IF(Sept!W57="",Oct!V57,Sept!W57+Oct!V57))</f>
        <v/>
      </c>
      <c r="X57" s="5"/>
      <c r="Y57" s="5"/>
      <c r="Z57" s="5"/>
      <c r="AA57" s="5"/>
      <c r="AB57" s="18" t="e">
        <f t="shared" si="6"/>
        <v>#DIV/0!</v>
      </c>
    </row>
    <row r="58" spans="2:28" ht="15.75" customHeight="1">
      <c r="B58" s="121" t="str">
        <f ca="1">IF(Sept!B58="","",Sept!B58)</f>
        <v/>
      </c>
      <c r="C58" s="122" t="str">
        <f ca="1">IF(Sept!C58="","",Sept!C58)</f>
        <v/>
      </c>
      <c r="D58" s="115" t="str">
        <f ca="1">IF(B58="","",Sept!D58)</f>
        <v/>
      </c>
      <c r="E58" s="115" t="str">
        <f ca="1">IF(Sept!B58="","",Sept!E58)</f>
        <v/>
      </c>
      <c r="F58" s="5"/>
      <c r="G58" s="115" t="str">
        <f ca="1">IF(B58="","",Sept!G58)</f>
        <v/>
      </c>
      <c r="H58" s="34" t="str">
        <f t="shared" si="8"/>
        <v/>
      </c>
      <c r="I58" s="126"/>
      <c r="J58" s="44">
        <f t="shared" si="1"/>
        <v>0</v>
      </c>
      <c r="K58" s="44" t="str">
        <f ca="1">IF(B58="","",IF(Sept!K58="",Oct!J58,Sept!K58+Oct!J58))</f>
        <v/>
      </c>
      <c r="L58" s="5"/>
      <c r="M58" s="44">
        <f t="shared" si="2"/>
        <v>0</v>
      </c>
      <c r="N58" s="44" t="str">
        <f ca="1">IF(B58="","",IF(Sept!N58="",Oct!M58,Sept!N58+Oct!M58))</f>
        <v/>
      </c>
      <c r="O58" s="5"/>
      <c r="P58" s="44">
        <f t="shared" si="3"/>
        <v>0</v>
      </c>
      <c r="Q58" s="44" t="str">
        <f ca="1">IF(B58="","",IF(Sept!Q58="",Oct!P58,Sept!Q58+Oct!P58))</f>
        <v/>
      </c>
      <c r="R58" s="5"/>
      <c r="S58" s="44">
        <f t="shared" si="4"/>
        <v>0</v>
      </c>
      <c r="T58" s="44" t="str">
        <f ca="1">IF(B58="","",IF(Sept!T58="",Oct!S58,Sept!T58+Oct!S58))</f>
        <v/>
      </c>
      <c r="U58" s="5"/>
      <c r="V58" s="44">
        <f t="shared" si="5"/>
        <v>0</v>
      </c>
      <c r="W58" s="44" t="str">
        <f ca="1">IF(B58="","",IF(Sept!W58="",Oct!V58,Sept!W58+Oct!V58))</f>
        <v/>
      </c>
      <c r="X58" s="5"/>
      <c r="Y58" s="5"/>
      <c r="Z58" s="5"/>
      <c r="AA58" s="5"/>
      <c r="AB58" s="18" t="e">
        <f t="shared" si="6"/>
        <v>#DIV/0!</v>
      </c>
    </row>
    <row r="59" spans="2:28" ht="15.75" customHeight="1">
      <c r="B59" s="121" t="str">
        <f ca="1">IF(Sept!B59="","",Sept!B59)</f>
        <v/>
      </c>
      <c r="C59" s="122" t="str">
        <f ca="1">IF(Sept!C59="","",Sept!C59)</f>
        <v/>
      </c>
      <c r="D59" s="115" t="str">
        <f ca="1">IF(B59="","",Sept!D59)</f>
        <v/>
      </c>
      <c r="E59" s="115" t="str">
        <f ca="1">IF(Sept!B59="","",Sept!E59)</f>
        <v/>
      </c>
      <c r="F59" s="5"/>
      <c r="G59" s="115" t="str">
        <f ca="1">IF(B59="","",Sept!G59)</f>
        <v/>
      </c>
      <c r="H59" s="34" t="str">
        <f t="shared" si="8"/>
        <v/>
      </c>
      <c r="I59" s="126"/>
      <c r="J59" s="44">
        <f t="shared" si="1"/>
        <v>0</v>
      </c>
      <c r="K59" s="44" t="str">
        <f ca="1">IF(B59="","",IF(Sept!K59="",Oct!J59,Sept!K59+Oct!J59))</f>
        <v/>
      </c>
      <c r="L59" s="5"/>
      <c r="M59" s="44">
        <f t="shared" si="2"/>
        <v>0</v>
      </c>
      <c r="N59" s="44" t="str">
        <f ca="1">IF(B59="","",IF(Sept!N59="",Oct!M59,Sept!N59+Oct!M59))</f>
        <v/>
      </c>
      <c r="O59" s="5"/>
      <c r="P59" s="44">
        <f t="shared" si="3"/>
        <v>0</v>
      </c>
      <c r="Q59" s="44" t="str">
        <f ca="1">IF(B59="","",IF(Sept!Q59="",Oct!P59,Sept!Q59+Oct!P59))</f>
        <v/>
      </c>
      <c r="R59" s="5"/>
      <c r="S59" s="44">
        <f t="shared" si="4"/>
        <v>0</v>
      </c>
      <c r="T59" s="44" t="str">
        <f ca="1">IF(B59="","",IF(Sept!T59="",Oct!S59,Sept!T59+Oct!S59))</f>
        <v/>
      </c>
      <c r="U59" s="5"/>
      <c r="V59" s="44">
        <f t="shared" si="5"/>
        <v>0</v>
      </c>
      <c r="W59" s="44" t="str">
        <f ca="1">IF(B59="","",IF(Sept!W59="",Oct!V59,Sept!W59+Oct!V59))</f>
        <v/>
      </c>
      <c r="X59" s="5"/>
      <c r="Y59" s="5"/>
      <c r="Z59" s="5"/>
      <c r="AA59" s="5"/>
      <c r="AB59" s="18" t="e">
        <f t="shared" si="6"/>
        <v>#DIV/0!</v>
      </c>
    </row>
    <row r="60" spans="2:28" ht="15.75" customHeight="1">
      <c r="B60" s="121" t="str">
        <f ca="1">IF(Sept!B60="","",Sept!B60)</f>
        <v/>
      </c>
      <c r="C60" s="122" t="str">
        <f ca="1">IF(Sept!C60="","",Sept!C60)</f>
        <v/>
      </c>
      <c r="D60" s="115" t="str">
        <f ca="1">IF(B60="","",Sept!D60)</f>
        <v/>
      </c>
      <c r="E60" s="115" t="str">
        <f ca="1">IF(Sept!B60="","",Sept!E60)</f>
        <v/>
      </c>
      <c r="F60" s="5"/>
      <c r="G60" s="115" t="str">
        <f ca="1">IF(B60="","",Sept!G60)</f>
        <v/>
      </c>
      <c r="H60" s="34" t="str">
        <f t="shared" si="8"/>
        <v/>
      </c>
      <c r="I60" s="126"/>
      <c r="J60" s="44">
        <f t="shared" si="1"/>
        <v>0</v>
      </c>
      <c r="K60" s="44" t="str">
        <f ca="1">IF(B60="","",IF(Sept!K60="",Oct!J60,Sept!K60+Oct!J60))</f>
        <v/>
      </c>
      <c r="L60" s="5"/>
      <c r="M60" s="44">
        <f t="shared" si="2"/>
        <v>0</v>
      </c>
      <c r="N60" s="44" t="str">
        <f ca="1">IF(B60="","",IF(Sept!N60="",Oct!M60,Sept!N60+Oct!M60))</f>
        <v/>
      </c>
      <c r="O60" s="5"/>
      <c r="P60" s="44">
        <f t="shared" si="3"/>
        <v>0</v>
      </c>
      <c r="Q60" s="44" t="str">
        <f ca="1">IF(B60="","",IF(Sept!Q60="",Oct!P60,Sept!Q60+Oct!P60))</f>
        <v/>
      </c>
      <c r="R60" s="5"/>
      <c r="S60" s="44">
        <f t="shared" si="4"/>
        <v>0</v>
      </c>
      <c r="T60" s="44" t="str">
        <f ca="1">IF(B60="","",IF(Sept!T60="",Oct!S60,Sept!T60+Oct!S60))</f>
        <v/>
      </c>
      <c r="U60" s="5"/>
      <c r="V60" s="44">
        <f t="shared" si="5"/>
        <v>0</v>
      </c>
      <c r="W60" s="44" t="str">
        <f ca="1">IF(B60="","",IF(Sept!W60="",Oct!V60,Sept!W60+Oct!V60))</f>
        <v/>
      </c>
      <c r="X60" s="5"/>
      <c r="Y60" s="5"/>
      <c r="Z60" s="5"/>
      <c r="AA60" s="5"/>
      <c r="AB60" s="18" t="e">
        <f t="shared" si="6"/>
        <v>#DIV/0!</v>
      </c>
    </row>
    <row r="61" spans="2:28" ht="15.75" customHeight="1">
      <c r="B61" s="121" t="str">
        <f ca="1">IF(Sept!B61="","",Sept!B61)</f>
        <v/>
      </c>
      <c r="C61" s="122" t="str">
        <f ca="1">IF(Sept!C61="","",Sept!C61)</f>
        <v/>
      </c>
      <c r="D61" s="115" t="str">
        <f ca="1">IF(B61="","",Sept!D61)</f>
        <v/>
      </c>
      <c r="E61" s="115" t="str">
        <f ca="1">IF(Sept!B61="","",Sept!E61)</f>
        <v/>
      </c>
      <c r="F61" s="5"/>
      <c r="G61" s="115" t="str">
        <f ca="1">IF(B61="","",Sept!G61)</f>
        <v/>
      </c>
      <c r="H61" s="34" t="str">
        <f t="shared" si="8"/>
        <v/>
      </c>
      <c r="I61" s="126"/>
      <c r="J61" s="44">
        <f t="shared" si="1"/>
        <v>0</v>
      </c>
      <c r="K61" s="44" t="str">
        <f ca="1">IF(B61="","",IF(Sept!K61="",Oct!J61,Sept!K61+Oct!J61))</f>
        <v/>
      </c>
      <c r="L61" s="5"/>
      <c r="M61" s="44">
        <f t="shared" si="2"/>
        <v>0</v>
      </c>
      <c r="N61" s="44" t="str">
        <f ca="1">IF(B61="","",IF(Sept!N61="",Oct!M61,Sept!N61+Oct!M61))</f>
        <v/>
      </c>
      <c r="O61" s="5"/>
      <c r="P61" s="44">
        <f t="shared" si="3"/>
        <v>0</v>
      </c>
      <c r="Q61" s="44" t="str">
        <f ca="1">IF(B61="","",IF(Sept!Q61="",Oct!P61,Sept!Q61+Oct!P61))</f>
        <v/>
      </c>
      <c r="R61" s="5"/>
      <c r="S61" s="44">
        <f t="shared" si="4"/>
        <v>0</v>
      </c>
      <c r="T61" s="44" t="str">
        <f ca="1">IF(B61="","",IF(Sept!T61="",Oct!S61,Sept!T61+Oct!S61))</f>
        <v/>
      </c>
      <c r="U61" s="5"/>
      <c r="V61" s="44">
        <f t="shared" si="5"/>
        <v>0</v>
      </c>
      <c r="W61" s="44" t="str">
        <f ca="1">IF(B61="","",IF(Sept!W61="",Oct!V61,Sept!W61+Oct!V61))</f>
        <v/>
      </c>
      <c r="X61" s="5"/>
      <c r="Y61" s="5"/>
      <c r="Z61" s="5"/>
      <c r="AA61" s="5"/>
      <c r="AB61" s="18" t="e">
        <f t="shared" si="6"/>
        <v>#DIV/0!</v>
      </c>
    </row>
    <row r="62" spans="2:28" ht="15.75" customHeight="1">
      <c r="B62" s="121" t="str">
        <f ca="1">IF(Sept!B62="","",Sept!B62)</f>
        <v/>
      </c>
      <c r="C62" s="122" t="str">
        <f ca="1">IF(Sept!C62="","",Sept!C62)</f>
        <v/>
      </c>
      <c r="D62" s="115" t="str">
        <f ca="1">IF(B62="","",Sept!D62)</f>
        <v/>
      </c>
      <c r="E62" s="115" t="str">
        <f ca="1">IF(Sept!B62="","",Sept!E62)</f>
        <v/>
      </c>
      <c r="F62" s="5"/>
      <c r="G62" s="115" t="str">
        <f ca="1">IF(B62="","",Sept!G62)</f>
        <v/>
      </c>
      <c r="H62" s="34" t="str">
        <f t="shared" si="8"/>
        <v/>
      </c>
      <c r="I62" s="126"/>
      <c r="J62" s="44">
        <f t="shared" si="1"/>
        <v>0</v>
      </c>
      <c r="K62" s="44" t="str">
        <f ca="1">IF(B62="","",IF(Sept!K62="",Oct!J62,Sept!K62+Oct!J62))</f>
        <v/>
      </c>
      <c r="L62" s="5"/>
      <c r="M62" s="44">
        <f t="shared" si="2"/>
        <v>0</v>
      </c>
      <c r="N62" s="44" t="str">
        <f ca="1">IF(B62="","",IF(Sept!N62="",Oct!M62,Sept!N62+Oct!M62))</f>
        <v/>
      </c>
      <c r="O62" s="5"/>
      <c r="P62" s="44">
        <f t="shared" si="3"/>
        <v>0</v>
      </c>
      <c r="Q62" s="44" t="str">
        <f ca="1">IF(B62="","",IF(Sept!Q62="",Oct!P62,Sept!Q62+Oct!P62))</f>
        <v/>
      </c>
      <c r="R62" s="5"/>
      <c r="S62" s="44">
        <f t="shared" si="4"/>
        <v>0</v>
      </c>
      <c r="T62" s="44" t="str">
        <f ca="1">IF(B62="","",IF(Sept!T62="",Oct!S62,Sept!T62+Oct!S62))</f>
        <v/>
      </c>
      <c r="U62" s="5"/>
      <c r="V62" s="44">
        <f t="shared" si="5"/>
        <v>0</v>
      </c>
      <c r="W62" s="44" t="str">
        <f ca="1">IF(B62="","",IF(Sept!W62="",Oct!V62,Sept!W62+Oct!V62))</f>
        <v/>
      </c>
      <c r="X62" s="5"/>
      <c r="Y62" s="5"/>
      <c r="Z62" s="5"/>
      <c r="AA62" s="5"/>
      <c r="AB62" s="18" t="e">
        <f t="shared" si="6"/>
        <v>#DIV/0!</v>
      </c>
    </row>
    <row r="63" spans="2:28" ht="15.75" customHeight="1">
      <c r="B63" s="121" t="str">
        <f ca="1">IF(Sept!B63="","",Sept!B63)</f>
        <v/>
      </c>
      <c r="C63" s="122" t="str">
        <f ca="1">IF(Sept!C63="","",Sept!C63)</f>
        <v/>
      </c>
      <c r="D63" s="115" t="str">
        <f ca="1">IF(B63="","",Sept!D63)</f>
        <v/>
      </c>
      <c r="E63" s="115" t="str">
        <f ca="1">IF(Sept!B63="","",Sept!E63)</f>
        <v/>
      </c>
      <c r="F63" s="5"/>
      <c r="G63" s="115" t="str">
        <f ca="1">IF(B63="","",Sept!G63)</f>
        <v/>
      </c>
      <c r="H63" s="34" t="str">
        <f t="shared" si="8"/>
        <v/>
      </c>
      <c r="I63" s="126"/>
      <c r="J63" s="44">
        <f t="shared" si="1"/>
        <v>0</v>
      </c>
      <c r="K63" s="44" t="str">
        <f ca="1">IF(B63="","",IF(Sept!K63="",Oct!J63,Sept!K63+Oct!J63))</f>
        <v/>
      </c>
      <c r="L63" s="5"/>
      <c r="M63" s="44">
        <f t="shared" si="2"/>
        <v>0</v>
      </c>
      <c r="N63" s="44" t="str">
        <f ca="1">IF(B63="","",IF(Sept!N63="",Oct!M63,Sept!N63+Oct!M63))</f>
        <v/>
      </c>
      <c r="O63" s="5"/>
      <c r="P63" s="44">
        <f t="shared" si="3"/>
        <v>0</v>
      </c>
      <c r="Q63" s="44" t="str">
        <f ca="1">IF(B63="","",IF(Sept!Q63="",Oct!P63,Sept!Q63+Oct!P63))</f>
        <v/>
      </c>
      <c r="R63" s="5"/>
      <c r="S63" s="44">
        <f t="shared" si="4"/>
        <v>0</v>
      </c>
      <c r="T63" s="44" t="str">
        <f ca="1">IF(B63="","",IF(Sept!T63="",Oct!S63,Sept!T63+Oct!S63))</f>
        <v/>
      </c>
      <c r="U63" s="5"/>
      <c r="V63" s="44">
        <f t="shared" si="5"/>
        <v>0</v>
      </c>
      <c r="W63" s="44" t="str">
        <f ca="1">IF(B63="","",IF(Sept!W63="",Oct!V63,Sept!W63+Oct!V63))</f>
        <v/>
      </c>
      <c r="X63" s="5"/>
      <c r="Y63" s="5"/>
      <c r="Z63" s="5"/>
      <c r="AA63" s="5"/>
      <c r="AB63" s="18" t="e">
        <f t="shared" si="6"/>
        <v>#DIV/0!</v>
      </c>
    </row>
    <row r="64" spans="2:28" ht="15.75" customHeight="1">
      <c r="B64" s="121" t="str">
        <f ca="1">IF(Sept!B64="","",Sept!B64)</f>
        <v/>
      </c>
      <c r="C64" s="122" t="str">
        <f ca="1">IF(Sept!C64="","",Sept!C64)</f>
        <v/>
      </c>
      <c r="D64" s="115" t="str">
        <f ca="1">IF(B64="","",Sept!D64)</f>
        <v/>
      </c>
      <c r="E64" s="115" t="str">
        <f ca="1">IF(Sept!B64="","",Sept!E64)</f>
        <v/>
      </c>
      <c r="F64" s="5"/>
      <c r="G64" s="115" t="str">
        <f ca="1">IF(B64="","",Sept!G64)</f>
        <v/>
      </c>
      <c r="H64" s="34" t="str">
        <f t="shared" si="8"/>
        <v/>
      </c>
      <c r="I64" s="126"/>
      <c r="J64" s="44">
        <f t="shared" si="1"/>
        <v>0</v>
      </c>
      <c r="K64" s="44" t="str">
        <f ca="1">IF(B64="","",IF(Sept!K64="",Oct!J64,Sept!K64+Oct!J64))</f>
        <v/>
      </c>
      <c r="L64" s="5"/>
      <c r="M64" s="44">
        <f t="shared" si="2"/>
        <v>0</v>
      </c>
      <c r="N64" s="44" t="str">
        <f ca="1">IF(B64="","",IF(Sept!N64="",Oct!M64,Sept!N64+Oct!M64))</f>
        <v/>
      </c>
      <c r="O64" s="5"/>
      <c r="P64" s="44">
        <f t="shared" si="3"/>
        <v>0</v>
      </c>
      <c r="Q64" s="44" t="str">
        <f ca="1">IF(B64="","",IF(Sept!Q64="",Oct!P64,Sept!Q64+Oct!P64))</f>
        <v/>
      </c>
      <c r="R64" s="5"/>
      <c r="S64" s="44">
        <f t="shared" si="4"/>
        <v>0</v>
      </c>
      <c r="T64" s="44" t="str">
        <f ca="1">IF(B64="","",IF(Sept!T64="",Oct!S64,Sept!T64+Oct!S64))</f>
        <v/>
      </c>
      <c r="U64" s="5"/>
      <c r="V64" s="44">
        <f t="shared" si="5"/>
        <v>0</v>
      </c>
      <c r="W64" s="44" t="str">
        <f ca="1">IF(B64="","",IF(Sept!W64="",Oct!V64,Sept!W64+Oct!V64))</f>
        <v/>
      </c>
      <c r="X64" s="5"/>
      <c r="Y64" s="5"/>
      <c r="Z64" s="5"/>
      <c r="AA64" s="5"/>
      <c r="AB64" s="18" t="e">
        <f t="shared" si="6"/>
        <v>#DIV/0!</v>
      </c>
    </row>
    <row r="65" spans="2:28" ht="15.75" customHeight="1">
      <c r="B65" s="121" t="str">
        <f ca="1">IF(Sept!B65="","",Sept!B65)</f>
        <v/>
      </c>
      <c r="C65" s="122" t="str">
        <f ca="1">IF(Sept!C65="","",Sept!C65)</f>
        <v/>
      </c>
      <c r="D65" s="115" t="str">
        <f ca="1">IF(B65="","",Sept!D65)</f>
        <v/>
      </c>
      <c r="E65" s="115" t="str">
        <f ca="1">IF(Sept!B65="","",Sept!E65)</f>
        <v/>
      </c>
      <c r="F65" s="5"/>
      <c r="G65" s="115" t="str">
        <f ca="1">IF(B65="","",Sept!G65)</f>
        <v/>
      </c>
      <c r="H65" s="34" t="str">
        <f t="shared" si="8"/>
        <v/>
      </c>
      <c r="I65" s="126"/>
      <c r="J65" s="44">
        <f t="shared" si="1"/>
        <v>0</v>
      </c>
      <c r="K65" s="44" t="str">
        <f ca="1">IF(B65="","",IF(Sept!K65="",Oct!J65,Sept!K65+Oct!J65))</f>
        <v/>
      </c>
      <c r="L65" s="5"/>
      <c r="M65" s="44">
        <f t="shared" si="2"/>
        <v>0</v>
      </c>
      <c r="N65" s="44" t="str">
        <f ca="1">IF(B65="","",IF(Sept!N65="",Oct!M65,Sept!N65+Oct!M65))</f>
        <v/>
      </c>
      <c r="O65" s="5"/>
      <c r="P65" s="44">
        <f t="shared" si="3"/>
        <v>0</v>
      </c>
      <c r="Q65" s="44" t="str">
        <f ca="1">IF(B65="","",IF(Sept!Q65="",Oct!P65,Sept!Q65+Oct!P65))</f>
        <v/>
      </c>
      <c r="R65" s="5"/>
      <c r="S65" s="44">
        <f t="shared" si="4"/>
        <v>0</v>
      </c>
      <c r="T65" s="44" t="str">
        <f ca="1">IF(B65="","",IF(Sept!T65="",Oct!S65,Sept!T65+Oct!S65))</f>
        <v/>
      </c>
      <c r="U65" s="5"/>
      <c r="V65" s="44">
        <f t="shared" si="5"/>
        <v>0</v>
      </c>
      <c r="W65" s="44" t="str">
        <f ca="1">IF(B65="","",IF(Sept!W65="",Oct!V65,Sept!W65+Oct!V65))</f>
        <v/>
      </c>
      <c r="X65" s="5"/>
      <c r="Y65" s="5"/>
      <c r="Z65" s="5"/>
      <c r="AA65" s="5"/>
      <c r="AB65" s="18" t="e">
        <f t="shared" si="6"/>
        <v>#DIV/0!</v>
      </c>
    </row>
    <row r="66" spans="2:28" ht="15.75" customHeight="1">
      <c r="B66" s="121" t="str">
        <f ca="1">IF(Sept!B66="","",Sept!B66)</f>
        <v/>
      </c>
      <c r="C66" s="122" t="str">
        <f ca="1">IF(Sept!C66="","",Sept!C66)</f>
        <v/>
      </c>
      <c r="D66" s="115" t="str">
        <f ca="1">IF(B66="","",Sept!D66)</f>
        <v/>
      </c>
      <c r="E66" s="115" t="str">
        <f ca="1">IF(Sept!B66="","",Sept!E66)</f>
        <v/>
      </c>
      <c r="F66" s="5"/>
      <c r="G66" s="115" t="str">
        <f ca="1">IF(B66="","",Sept!G66)</f>
        <v/>
      </c>
      <c r="H66" s="34" t="str">
        <f t="shared" si="8"/>
        <v/>
      </c>
      <c r="I66" s="126"/>
      <c r="J66" s="44">
        <f t="shared" si="1"/>
        <v>0</v>
      </c>
      <c r="K66" s="44" t="str">
        <f ca="1">IF(B66="","",IF(Sept!K66="",Oct!J66,Sept!K66+Oct!J66))</f>
        <v/>
      </c>
      <c r="L66" s="5"/>
      <c r="M66" s="44">
        <f t="shared" si="2"/>
        <v>0</v>
      </c>
      <c r="N66" s="44" t="str">
        <f ca="1">IF(B66="","",IF(Sept!N66="",Oct!M66,Sept!N66+Oct!M66))</f>
        <v/>
      </c>
      <c r="O66" s="5"/>
      <c r="P66" s="44">
        <f t="shared" si="3"/>
        <v>0</v>
      </c>
      <c r="Q66" s="44" t="str">
        <f ca="1">IF(B66="","",IF(Sept!Q66="",Oct!P66,Sept!Q66+Oct!P66))</f>
        <v/>
      </c>
      <c r="R66" s="5"/>
      <c r="S66" s="44">
        <f t="shared" si="4"/>
        <v>0</v>
      </c>
      <c r="T66" s="44" t="str">
        <f ca="1">IF(B66="","",IF(Sept!T66="",Oct!S66,Sept!T66+Oct!S66))</f>
        <v/>
      </c>
      <c r="U66" s="5"/>
      <c r="V66" s="44">
        <f t="shared" si="5"/>
        <v>0</v>
      </c>
      <c r="W66" s="44" t="str">
        <f ca="1">IF(B66="","",IF(Sept!W66="",Oct!V66,Sept!W66+Oct!V66))</f>
        <v/>
      </c>
      <c r="X66" s="5"/>
      <c r="Y66" s="5"/>
      <c r="Z66" s="5"/>
      <c r="AA66" s="5"/>
      <c r="AB66" s="18" t="e">
        <f t="shared" si="6"/>
        <v>#DIV/0!</v>
      </c>
    </row>
    <row r="67" spans="2:28" ht="15.75" customHeight="1">
      <c r="B67" s="121" t="str">
        <f ca="1">IF(Sept!B67="","",Sept!B67)</f>
        <v/>
      </c>
      <c r="C67" s="122" t="str">
        <f ca="1">IF(Sept!C67="","",Sept!C67)</f>
        <v/>
      </c>
      <c r="D67" s="115" t="str">
        <f ca="1">IF(B67="","",Sept!D67)</f>
        <v/>
      </c>
      <c r="E67" s="115" t="str">
        <f ca="1">IF(Sept!B67="","",Sept!E67)</f>
        <v/>
      </c>
      <c r="F67" s="5"/>
      <c r="G67" s="115" t="str">
        <f ca="1">IF(B67="","",Sept!G67)</f>
        <v/>
      </c>
      <c r="H67" s="34" t="str">
        <f t="shared" si="8"/>
        <v/>
      </c>
      <c r="I67" s="126"/>
      <c r="J67" s="44">
        <f t="shared" si="1"/>
        <v>0</v>
      </c>
      <c r="K67" s="44" t="str">
        <f ca="1">IF(B67="","",IF(Sept!K67="",Oct!J67,Sept!K67+Oct!J67))</f>
        <v/>
      </c>
      <c r="L67" s="5"/>
      <c r="M67" s="44">
        <f t="shared" si="2"/>
        <v>0</v>
      </c>
      <c r="N67" s="44" t="str">
        <f ca="1">IF(B67="","",IF(Sept!N67="",Oct!M67,Sept!N67+Oct!M67))</f>
        <v/>
      </c>
      <c r="O67" s="5"/>
      <c r="P67" s="44">
        <f t="shared" si="3"/>
        <v>0</v>
      </c>
      <c r="Q67" s="44" t="str">
        <f ca="1">IF(B67="","",IF(Sept!Q67="",Oct!P67,Sept!Q67+Oct!P67))</f>
        <v/>
      </c>
      <c r="R67" s="5"/>
      <c r="S67" s="44">
        <f t="shared" si="4"/>
        <v>0</v>
      </c>
      <c r="T67" s="44" t="str">
        <f ca="1">IF(B67="","",IF(Sept!T67="",Oct!S67,Sept!T67+Oct!S67))</f>
        <v/>
      </c>
      <c r="U67" s="5"/>
      <c r="V67" s="44">
        <f t="shared" si="5"/>
        <v>0</v>
      </c>
      <c r="W67" s="44" t="str">
        <f ca="1">IF(B67="","",IF(Sept!W67="",Oct!V67,Sept!W67+Oct!V67))</f>
        <v/>
      </c>
      <c r="X67" s="5"/>
      <c r="Y67" s="5"/>
      <c r="Z67" s="5"/>
      <c r="AA67" s="5"/>
      <c r="AB67" s="18" t="e">
        <f t="shared" si="6"/>
        <v>#DIV/0!</v>
      </c>
    </row>
    <row r="68" spans="2:28" ht="15.75" customHeight="1">
      <c r="B68" s="121" t="str">
        <f ca="1">IF(Sept!B68="","",Sept!B68)</f>
        <v/>
      </c>
      <c r="C68" s="122" t="str">
        <f ca="1">IF(Sept!C68="","",Sept!C68)</f>
        <v/>
      </c>
      <c r="D68" s="115" t="str">
        <f ca="1">IF(B68="","",Sept!D68)</f>
        <v/>
      </c>
      <c r="E68" s="115" t="str">
        <f ca="1">IF(Sept!B68="","",Sept!E68)</f>
        <v/>
      </c>
      <c r="F68" s="5"/>
      <c r="G68" s="115" t="str">
        <f ca="1">IF(B68="","",Sept!G68)</f>
        <v/>
      </c>
      <c r="H68" s="34" t="str">
        <f t="shared" si="8"/>
        <v/>
      </c>
      <c r="I68" s="126"/>
      <c r="J68" s="44">
        <f t="shared" si="1"/>
        <v>0</v>
      </c>
      <c r="K68" s="44" t="str">
        <f ca="1">IF(B68="","",IF(Sept!K68="",Oct!J68,Sept!K68+Oct!J68))</f>
        <v/>
      </c>
      <c r="L68" s="5"/>
      <c r="M68" s="44">
        <f t="shared" si="2"/>
        <v>0</v>
      </c>
      <c r="N68" s="44" t="str">
        <f ca="1">IF(B68="","",IF(Sept!N68="",Oct!M68,Sept!N68+Oct!M68))</f>
        <v/>
      </c>
      <c r="O68" s="5"/>
      <c r="P68" s="44">
        <f t="shared" si="3"/>
        <v>0</v>
      </c>
      <c r="Q68" s="44" t="str">
        <f ca="1">IF(B68="","",IF(Sept!Q68="",Oct!P68,Sept!Q68+Oct!P68))</f>
        <v/>
      </c>
      <c r="R68" s="5"/>
      <c r="S68" s="44">
        <f t="shared" si="4"/>
        <v>0</v>
      </c>
      <c r="T68" s="44" t="str">
        <f ca="1">IF(B68="","",IF(Sept!T68="",Oct!S68,Sept!T68+Oct!S68))</f>
        <v/>
      </c>
      <c r="U68" s="5"/>
      <c r="V68" s="44">
        <f t="shared" si="5"/>
        <v>0</v>
      </c>
      <c r="W68" s="44" t="str">
        <f ca="1">IF(B68="","",IF(Sept!W68="",Oct!V68,Sept!W68+Oct!V68))</f>
        <v/>
      </c>
      <c r="X68" s="5"/>
      <c r="Y68" s="5"/>
      <c r="Z68" s="5"/>
      <c r="AA68" s="5"/>
      <c r="AB68" s="18" t="e">
        <f t="shared" si="6"/>
        <v>#DIV/0!</v>
      </c>
    </row>
    <row r="69" spans="2:28" ht="15.75" customHeight="1">
      <c r="B69" s="121" t="str">
        <f ca="1">IF(Sept!B69="","",Sept!B69)</f>
        <v/>
      </c>
      <c r="C69" s="122" t="str">
        <f ca="1">IF(Sept!C69="","",Sept!C69)</f>
        <v/>
      </c>
      <c r="D69" s="115" t="str">
        <f ca="1">IF(B69="","",Sept!D69)</f>
        <v/>
      </c>
      <c r="E69" s="115" t="str">
        <f ca="1">IF(Sept!B69="","",Sept!E69)</f>
        <v/>
      </c>
      <c r="F69" s="5"/>
      <c r="G69" s="115" t="str">
        <f ca="1">IF(B69="","",Sept!G69)</f>
        <v/>
      </c>
      <c r="H69" s="34" t="str">
        <f t="shared" si="8"/>
        <v/>
      </c>
      <c r="I69" s="126"/>
      <c r="J69" s="44">
        <f t="shared" si="1"/>
        <v>0</v>
      </c>
      <c r="K69" s="44" t="str">
        <f ca="1">IF(B69="","",IF(Sept!K69="",Oct!J69,Sept!K69+Oct!J69))</f>
        <v/>
      </c>
      <c r="L69" s="5"/>
      <c r="M69" s="44">
        <f t="shared" si="2"/>
        <v>0</v>
      </c>
      <c r="N69" s="44" t="str">
        <f ca="1">IF(B69="","",IF(Sept!N69="",Oct!M69,Sept!N69+Oct!M69))</f>
        <v/>
      </c>
      <c r="O69" s="5"/>
      <c r="P69" s="44">
        <f t="shared" si="3"/>
        <v>0</v>
      </c>
      <c r="Q69" s="44" t="str">
        <f ca="1">IF(B69="","",IF(Sept!Q69="",Oct!P69,Sept!Q69+Oct!P69))</f>
        <v/>
      </c>
      <c r="R69" s="5"/>
      <c r="S69" s="44">
        <f t="shared" si="4"/>
        <v>0</v>
      </c>
      <c r="T69" s="44" t="str">
        <f ca="1">IF(B69="","",IF(Sept!T69="",Oct!S69,Sept!T69+Oct!S69))</f>
        <v/>
      </c>
      <c r="U69" s="5"/>
      <c r="V69" s="44">
        <f t="shared" si="5"/>
        <v>0</v>
      </c>
      <c r="W69" s="44" t="str">
        <f ca="1">IF(B69="","",IF(Sept!W69="",Oct!V69,Sept!W69+Oct!V69))</f>
        <v/>
      </c>
      <c r="X69" s="5"/>
      <c r="Y69" s="5"/>
      <c r="Z69" s="5"/>
      <c r="AA69" s="5"/>
      <c r="AB69" s="18" t="e">
        <f t="shared" si="6"/>
        <v>#DIV/0!</v>
      </c>
    </row>
    <row r="70" spans="2:28" ht="15.75" customHeight="1">
      <c r="B70" s="121" t="str">
        <f ca="1">IF(Sept!B70="","",Sept!B70)</f>
        <v/>
      </c>
      <c r="C70" s="122" t="str">
        <f ca="1">IF(Sept!C70="","",Sept!C70)</f>
        <v/>
      </c>
      <c r="D70" s="115" t="str">
        <f ca="1">IF(B70="","",Sept!D70)</f>
        <v/>
      </c>
      <c r="E70" s="115" t="str">
        <f ca="1">IF(Sept!B70="","",Sept!E70)</f>
        <v/>
      </c>
      <c r="F70" s="5"/>
      <c r="G70" s="115" t="str">
        <f ca="1">IF(B70="","",Sept!G70)</f>
        <v/>
      </c>
      <c r="H70" s="34" t="str">
        <f t="shared" si="8"/>
        <v/>
      </c>
      <c r="I70" s="126"/>
      <c r="J70" s="44">
        <f t="shared" si="1"/>
        <v>0</v>
      </c>
      <c r="K70" s="44" t="str">
        <f ca="1">IF(B70="","",IF(Sept!K70="",Oct!J70,Sept!K70+Oct!J70))</f>
        <v/>
      </c>
      <c r="L70" s="5"/>
      <c r="M70" s="44">
        <f t="shared" si="2"/>
        <v>0</v>
      </c>
      <c r="N70" s="44" t="str">
        <f ca="1">IF(B70="","",IF(Sept!N70="",Oct!M70,Sept!N70+Oct!M70))</f>
        <v/>
      </c>
      <c r="O70" s="5"/>
      <c r="P70" s="44">
        <f t="shared" si="3"/>
        <v>0</v>
      </c>
      <c r="Q70" s="44" t="str">
        <f ca="1">IF(B70="","",IF(Sept!Q70="",Oct!P70,Sept!Q70+Oct!P70))</f>
        <v/>
      </c>
      <c r="R70" s="5"/>
      <c r="S70" s="44">
        <f t="shared" si="4"/>
        <v>0</v>
      </c>
      <c r="T70" s="44" t="str">
        <f ca="1">IF(B70="","",IF(Sept!T70="",Oct!S70,Sept!T70+Oct!S70))</f>
        <v/>
      </c>
      <c r="U70" s="5"/>
      <c r="V70" s="44">
        <f t="shared" si="5"/>
        <v>0</v>
      </c>
      <c r="W70" s="44" t="str">
        <f ca="1">IF(B70="","",IF(Sept!W70="",Oct!V70,Sept!W70+Oct!V70))</f>
        <v/>
      </c>
      <c r="X70" s="5"/>
      <c r="Y70" s="5"/>
      <c r="Z70" s="5"/>
      <c r="AA70" s="5"/>
      <c r="AB70" s="18" t="e">
        <f t="shared" si="6"/>
        <v>#DIV/0!</v>
      </c>
    </row>
    <row r="71" spans="2:28" ht="15.75" customHeight="1">
      <c r="B71" s="121" t="str">
        <f ca="1">IF(Sept!B71="","",Sept!B71)</f>
        <v/>
      </c>
      <c r="C71" s="122" t="str">
        <f ca="1">IF(Sept!C71="","",Sept!C71)</f>
        <v/>
      </c>
      <c r="D71" s="115" t="str">
        <f ca="1">IF(B71="","",Sept!D71)</f>
        <v/>
      </c>
      <c r="E71" s="115" t="str">
        <f ca="1">IF(Sept!B71="","",Sept!E71)</f>
        <v/>
      </c>
      <c r="F71" s="5"/>
      <c r="G71" s="115" t="str">
        <f ca="1">IF(B71="","",Sept!G71)</f>
        <v/>
      </c>
      <c r="H71" s="34" t="str">
        <f t="shared" si="8"/>
        <v/>
      </c>
      <c r="I71" s="126"/>
      <c r="J71" s="44">
        <f t="shared" si="1"/>
        <v>0</v>
      </c>
      <c r="K71" s="44" t="str">
        <f ca="1">IF(B71="","",IF(Sept!K71="",Oct!J71,Sept!K71+Oct!J71))</f>
        <v/>
      </c>
      <c r="L71" s="5"/>
      <c r="M71" s="44">
        <f t="shared" si="2"/>
        <v>0</v>
      </c>
      <c r="N71" s="44" t="str">
        <f ca="1">IF(B71="","",IF(Sept!N71="",Oct!M71,Sept!N71+Oct!M71))</f>
        <v/>
      </c>
      <c r="O71" s="5"/>
      <c r="P71" s="44">
        <f t="shared" si="3"/>
        <v>0</v>
      </c>
      <c r="Q71" s="44" t="str">
        <f ca="1">IF(B71="","",IF(Sept!Q71="",Oct!P71,Sept!Q71+Oct!P71))</f>
        <v/>
      </c>
      <c r="R71" s="5"/>
      <c r="S71" s="44">
        <f t="shared" si="4"/>
        <v>0</v>
      </c>
      <c r="T71" s="44" t="str">
        <f ca="1">IF(B71="","",IF(Sept!T71="",Oct!S71,Sept!T71+Oct!S71))</f>
        <v/>
      </c>
      <c r="U71" s="5"/>
      <c r="V71" s="44">
        <f t="shared" si="5"/>
        <v>0</v>
      </c>
      <c r="W71" s="44" t="str">
        <f ca="1">IF(B71="","",IF(Sept!W71="",Oct!V71,Sept!W71+Oct!V71))</f>
        <v/>
      </c>
      <c r="X71" s="5"/>
      <c r="Y71" s="5"/>
      <c r="Z71" s="5"/>
      <c r="AA71" s="5"/>
      <c r="AB71" s="18" t="e">
        <f t="shared" si="6"/>
        <v>#DIV/0!</v>
      </c>
    </row>
    <row r="72" spans="2:28" ht="15.75" customHeight="1">
      <c r="B72" s="121" t="str">
        <f ca="1">IF(Sept!B72="","",Sept!B72)</f>
        <v/>
      </c>
      <c r="C72" s="122" t="str">
        <f ca="1">IF(Sept!C72="","",Sept!C72)</f>
        <v/>
      </c>
      <c r="D72" s="115" t="str">
        <f ca="1">IF(B72="","",Sept!D72)</f>
        <v/>
      </c>
      <c r="E72" s="115" t="str">
        <f ca="1">IF(Sept!B72="","",Sept!E72)</f>
        <v/>
      </c>
      <c r="F72" s="5"/>
      <c r="G72" s="115" t="str">
        <f ca="1">IF(B72="","",Sept!G72)</f>
        <v/>
      </c>
      <c r="H72" s="34" t="str">
        <f t="shared" si="8"/>
        <v/>
      </c>
      <c r="I72" s="126"/>
      <c r="J72" s="44">
        <f t="shared" si="1"/>
        <v>0</v>
      </c>
      <c r="K72" s="44" t="str">
        <f ca="1">IF(B72="","",IF(Sept!K72="",Oct!J72,Sept!K72+Oct!J72))</f>
        <v/>
      </c>
      <c r="L72" s="5"/>
      <c r="M72" s="44">
        <f t="shared" si="2"/>
        <v>0</v>
      </c>
      <c r="N72" s="44" t="str">
        <f ca="1">IF(B72="","",IF(Sept!N72="",Oct!M72,Sept!N72+Oct!M72))</f>
        <v/>
      </c>
      <c r="O72" s="5"/>
      <c r="P72" s="44">
        <f t="shared" si="3"/>
        <v>0</v>
      </c>
      <c r="Q72" s="44" t="str">
        <f ca="1">IF(B72="","",IF(Sept!Q72="",Oct!P72,Sept!Q72+Oct!P72))</f>
        <v/>
      </c>
      <c r="R72" s="5"/>
      <c r="S72" s="44">
        <f t="shared" si="4"/>
        <v>0</v>
      </c>
      <c r="T72" s="44" t="str">
        <f ca="1">IF(B72="","",IF(Sept!T72="",Oct!S72,Sept!T72+Oct!S72))</f>
        <v/>
      </c>
      <c r="U72" s="5"/>
      <c r="V72" s="44">
        <f t="shared" si="5"/>
        <v>0</v>
      </c>
      <c r="W72" s="44" t="str">
        <f ca="1">IF(B72="","",IF(Sept!W72="",Oct!V72,Sept!W72+Oct!V72))</f>
        <v/>
      </c>
      <c r="X72" s="5"/>
      <c r="Y72" s="5"/>
      <c r="Z72" s="5"/>
      <c r="AA72" s="5"/>
      <c r="AB72" s="18" t="e">
        <f t="shared" si="6"/>
        <v>#DIV/0!</v>
      </c>
    </row>
    <row r="73" spans="2:28" ht="15.75" customHeight="1">
      <c r="B73" s="121" t="str">
        <f ca="1">IF(Sept!B73="","",Sept!B73)</f>
        <v/>
      </c>
      <c r="C73" s="122" t="str">
        <f ca="1">IF(Sept!C73="","",Sept!C73)</f>
        <v/>
      </c>
      <c r="D73" s="115" t="str">
        <f ca="1">IF(B73="","",Sept!D73)</f>
        <v/>
      </c>
      <c r="E73" s="115" t="str">
        <f ca="1">IF(Sept!B73="","",Sept!E73)</f>
        <v/>
      </c>
      <c r="F73" s="5"/>
      <c r="G73" s="115" t="str">
        <f ca="1">IF(B73="","",Sept!G73)</f>
        <v/>
      </c>
      <c r="H73" s="34" t="str">
        <f t="shared" si="8"/>
        <v/>
      </c>
      <c r="I73" s="126"/>
      <c r="J73" s="44">
        <f t="shared" ref="J73:J90" si="9">I73*10</f>
        <v>0</v>
      </c>
      <c r="K73" s="44" t="str">
        <f ca="1">IF(B73="","",IF(Sept!K73="",Oct!J73,Sept!K73+Oct!J73))</f>
        <v/>
      </c>
      <c r="L73" s="5"/>
      <c r="M73" s="44">
        <f t="shared" ref="M73:M90" si="10">L73/2</f>
        <v>0</v>
      </c>
      <c r="N73" s="44" t="str">
        <f ca="1">IF(B73="","",IF(Sept!N73="",Oct!M73,Sept!N73+Oct!M73))</f>
        <v/>
      </c>
      <c r="O73" s="5"/>
      <c r="P73" s="44">
        <f t="shared" ref="P73:P90" si="11">O73</f>
        <v>0</v>
      </c>
      <c r="Q73" s="44" t="str">
        <f ca="1">IF(B73="","",IF(Sept!Q73="",Oct!P73,Sept!Q73+Oct!P73))</f>
        <v/>
      </c>
      <c r="R73" s="5"/>
      <c r="S73" s="44">
        <f t="shared" ref="S73:S90" si="12">R73/500</f>
        <v>0</v>
      </c>
      <c r="T73" s="44" t="str">
        <f ca="1">IF(B73="","",IF(Sept!T73="",Oct!S73,Sept!T73+Oct!S73))</f>
        <v/>
      </c>
      <c r="U73" s="5"/>
      <c r="V73" s="44">
        <f t="shared" ref="V73:V90" si="13">U73*10</f>
        <v>0</v>
      </c>
      <c r="W73" s="44" t="str">
        <f ca="1">IF(B73="","",IF(Sept!W73="",Oct!V73,Sept!W73+Oct!V73))</f>
        <v/>
      </c>
      <c r="X73" s="5"/>
      <c r="Y73" s="5"/>
      <c r="Z73" s="5"/>
      <c r="AA73" s="5"/>
      <c r="AB73" s="18" t="e">
        <f t="shared" ref="AB73:AB90" si="14">(R73/F73)/175</f>
        <v>#DIV/0!</v>
      </c>
    </row>
    <row r="74" spans="2:28" ht="15.75" customHeight="1">
      <c r="B74" s="121" t="str">
        <f ca="1">IF(Sept!B74="","",Sept!B74)</f>
        <v/>
      </c>
      <c r="C74" s="122" t="str">
        <f ca="1">IF(Sept!C74="","",Sept!C74)</f>
        <v/>
      </c>
      <c r="D74" s="115" t="str">
        <f ca="1">IF(B74="","",Sept!D74)</f>
        <v/>
      </c>
      <c r="E74" s="115" t="str">
        <f ca="1">IF(Sept!B74="","",Sept!E74)</f>
        <v/>
      </c>
      <c r="F74" s="5"/>
      <c r="G74" s="115" t="str">
        <f ca="1">IF(B74="","",Sept!G74)</f>
        <v/>
      </c>
      <c r="H74" s="34" t="str">
        <f t="shared" si="8"/>
        <v/>
      </c>
      <c r="I74" s="126"/>
      <c r="J74" s="44">
        <f t="shared" si="9"/>
        <v>0</v>
      </c>
      <c r="K74" s="44" t="str">
        <f ca="1">IF(B74="","",IF(Sept!K74="",Oct!J74,Sept!K74+Oct!J74))</f>
        <v/>
      </c>
      <c r="L74" s="5"/>
      <c r="M74" s="44">
        <f t="shared" si="10"/>
        <v>0</v>
      </c>
      <c r="N74" s="44" t="str">
        <f ca="1">IF(B74="","",IF(Sept!N74="",Oct!M74,Sept!N74+Oct!M74))</f>
        <v/>
      </c>
      <c r="O74" s="5"/>
      <c r="P74" s="44">
        <f t="shared" si="11"/>
        <v>0</v>
      </c>
      <c r="Q74" s="44" t="str">
        <f ca="1">IF(B74="","",IF(Sept!Q74="",Oct!P74,Sept!Q74+Oct!P74))</f>
        <v/>
      </c>
      <c r="R74" s="5"/>
      <c r="S74" s="44">
        <f t="shared" si="12"/>
        <v>0</v>
      </c>
      <c r="T74" s="44" t="str">
        <f ca="1">IF(B74="","",IF(Sept!T74="",Oct!S74,Sept!T74+Oct!S74))</f>
        <v/>
      </c>
      <c r="U74" s="5"/>
      <c r="V74" s="44">
        <f t="shared" si="13"/>
        <v>0</v>
      </c>
      <c r="W74" s="44" t="str">
        <f ca="1">IF(B74="","",IF(Sept!W74="",Oct!V74,Sept!W74+Oct!V74))</f>
        <v/>
      </c>
      <c r="X74" s="5"/>
      <c r="Y74" s="5"/>
      <c r="Z74" s="5"/>
      <c r="AA74" s="5"/>
      <c r="AB74" s="18" t="e">
        <f t="shared" si="14"/>
        <v>#DIV/0!</v>
      </c>
    </row>
    <row r="75" spans="2:28" ht="15.75" customHeight="1">
      <c r="B75" s="121" t="str">
        <f ca="1">IF(Sept!B75="","",Sept!B75)</f>
        <v/>
      </c>
      <c r="C75" s="122" t="str">
        <f ca="1">IF(Sept!C75="","",Sept!C75)</f>
        <v/>
      </c>
      <c r="D75" s="115" t="str">
        <f ca="1">IF(B75="","",Sept!D75)</f>
        <v/>
      </c>
      <c r="E75" s="115" t="str">
        <f ca="1">IF(Sept!B75="","",Sept!E75)</f>
        <v/>
      </c>
      <c r="F75" s="5"/>
      <c r="G75" s="115" t="str">
        <f ca="1">IF(B75="","",Sept!G75)</f>
        <v/>
      </c>
      <c r="H75" s="34" t="str">
        <f t="shared" si="8"/>
        <v/>
      </c>
      <c r="I75" s="126"/>
      <c r="J75" s="44">
        <f t="shared" si="9"/>
        <v>0</v>
      </c>
      <c r="K75" s="44" t="str">
        <f ca="1">IF(B75="","",IF(Sept!K75="",Oct!J75,Sept!K75+Oct!J75))</f>
        <v/>
      </c>
      <c r="L75" s="5"/>
      <c r="M75" s="44">
        <f t="shared" si="10"/>
        <v>0</v>
      </c>
      <c r="N75" s="44" t="str">
        <f ca="1">IF(B75="","",IF(Sept!N75="",Oct!M75,Sept!N75+Oct!M75))</f>
        <v/>
      </c>
      <c r="O75" s="5"/>
      <c r="P75" s="44">
        <f t="shared" si="11"/>
        <v>0</v>
      </c>
      <c r="Q75" s="44" t="str">
        <f ca="1">IF(B75="","",IF(Sept!Q75="",Oct!P75,Sept!Q75+Oct!P75))</f>
        <v/>
      </c>
      <c r="R75" s="5"/>
      <c r="S75" s="44">
        <f t="shared" si="12"/>
        <v>0</v>
      </c>
      <c r="T75" s="44" t="str">
        <f ca="1">IF(B75="","",IF(Sept!T75="",Oct!S75,Sept!T75+Oct!S75))</f>
        <v/>
      </c>
      <c r="U75" s="5"/>
      <c r="V75" s="44">
        <f t="shared" si="13"/>
        <v>0</v>
      </c>
      <c r="W75" s="44" t="str">
        <f ca="1">IF(B75="","",IF(Sept!W75="",Oct!V75,Sept!W75+Oct!V75))</f>
        <v/>
      </c>
      <c r="X75" s="5"/>
      <c r="Y75" s="5"/>
      <c r="Z75" s="5"/>
      <c r="AA75" s="5"/>
      <c r="AB75" s="18" t="e">
        <f t="shared" si="14"/>
        <v>#DIV/0!</v>
      </c>
    </row>
    <row r="76" spans="2:28" ht="15.75" customHeight="1">
      <c r="B76" s="121" t="str">
        <f ca="1">IF(Sept!B76="","",Sept!B76)</f>
        <v/>
      </c>
      <c r="C76" s="122" t="str">
        <f ca="1">IF(Sept!C76="","",Sept!C76)</f>
        <v/>
      </c>
      <c r="D76" s="115" t="str">
        <f ca="1">IF(B76="","",Sept!D76)</f>
        <v/>
      </c>
      <c r="E76" s="115" t="str">
        <f ca="1">IF(Sept!B76="","",Sept!E76)</f>
        <v/>
      </c>
      <c r="F76" s="5"/>
      <c r="G76" s="115" t="str">
        <f ca="1">IF(B76="","",Sept!G76)</f>
        <v/>
      </c>
      <c r="H76" s="34" t="str">
        <f t="shared" si="8"/>
        <v/>
      </c>
      <c r="I76" s="126"/>
      <c r="J76" s="44">
        <f t="shared" si="9"/>
        <v>0</v>
      </c>
      <c r="K76" s="44" t="str">
        <f ca="1">IF(B76="","",IF(Sept!K76="",Oct!J76,Sept!K76+Oct!J76))</f>
        <v/>
      </c>
      <c r="L76" s="5"/>
      <c r="M76" s="44">
        <f t="shared" si="10"/>
        <v>0</v>
      </c>
      <c r="N76" s="44" t="str">
        <f ca="1">IF(B76="","",IF(Sept!N76="",Oct!M76,Sept!N76+Oct!M76))</f>
        <v/>
      </c>
      <c r="O76" s="5"/>
      <c r="P76" s="44">
        <f t="shared" si="11"/>
        <v>0</v>
      </c>
      <c r="Q76" s="44" t="str">
        <f ca="1">IF(B76="","",IF(Sept!Q76="",Oct!P76,Sept!Q76+Oct!P76))</f>
        <v/>
      </c>
      <c r="R76" s="5"/>
      <c r="S76" s="44">
        <f t="shared" si="12"/>
        <v>0</v>
      </c>
      <c r="T76" s="44" t="str">
        <f ca="1">IF(B76="","",IF(Sept!T76="",Oct!S76,Sept!T76+Oct!S76))</f>
        <v/>
      </c>
      <c r="U76" s="5"/>
      <c r="V76" s="44">
        <f t="shared" si="13"/>
        <v>0</v>
      </c>
      <c r="W76" s="44" t="str">
        <f ca="1">IF(B76="","",IF(Sept!W76="",Oct!V76,Sept!W76+Oct!V76))</f>
        <v/>
      </c>
      <c r="X76" s="5"/>
      <c r="Y76" s="5"/>
      <c r="Z76" s="5"/>
      <c r="AA76" s="5"/>
      <c r="AB76" s="18" t="e">
        <f t="shared" si="14"/>
        <v>#DIV/0!</v>
      </c>
    </row>
    <row r="77" spans="2:28" ht="15.75" customHeight="1">
      <c r="B77" s="121" t="str">
        <f ca="1">IF(Sept!B77="","",Sept!B77)</f>
        <v/>
      </c>
      <c r="C77" s="122" t="str">
        <f ca="1">IF(Sept!C77="","",Sept!C77)</f>
        <v/>
      </c>
      <c r="D77" s="115" t="str">
        <f ca="1">IF(B77="","",Sept!D77)</f>
        <v/>
      </c>
      <c r="E77" s="115" t="str">
        <f ca="1">IF(Sept!B77="","",Sept!E77)</f>
        <v/>
      </c>
      <c r="F77" s="5"/>
      <c r="G77" s="115" t="str">
        <f ca="1">IF(B77="","",Sept!G77)</f>
        <v/>
      </c>
      <c r="H77" s="34" t="str">
        <f t="shared" si="8"/>
        <v/>
      </c>
      <c r="I77" s="126"/>
      <c r="J77" s="44">
        <f t="shared" si="9"/>
        <v>0</v>
      </c>
      <c r="K77" s="44" t="str">
        <f ca="1">IF(B77="","",IF(Sept!K77="",Oct!J77,Sept!K77+Oct!J77))</f>
        <v/>
      </c>
      <c r="L77" s="5"/>
      <c r="M77" s="44">
        <f t="shared" si="10"/>
        <v>0</v>
      </c>
      <c r="N77" s="44" t="str">
        <f ca="1">IF(B77="","",IF(Sept!N77="",Oct!M77,Sept!N77+Oct!M77))</f>
        <v/>
      </c>
      <c r="O77" s="5"/>
      <c r="P77" s="44">
        <f t="shared" si="11"/>
        <v>0</v>
      </c>
      <c r="Q77" s="44" t="str">
        <f ca="1">IF(B77="","",IF(Sept!Q77="",Oct!P77,Sept!Q77+Oct!P77))</f>
        <v/>
      </c>
      <c r="R77" s="5"/>
      <c r="S77" s="44">
        <f t="shared" si="12"/>
        <v>0</v>
      </c>
      <c r="T77" s="44" t="str">
        <f ca="1">IF(B77="","",IF(Sept!T77="",Oct!S77,Sept!T77+Oct!S77))</f>
        <v/>
      </c>
      <c r="U77" s="5"/>
      <c r="V77" s="44">
        <f t="shared" si="13"/>
        <v>0</v>
      </c>
      <c r="W77" s="44" t="str">
        <f ca="1">IF(B77="","",IF(Sept!W77="",Oct!V77,Sept!W77+Oct!V77))</f>
        <v/>
      </c>
      <c r="X77" s="5"/>
      <c r="Y77" s="5"/>
      <c r="Z77" s="5"/>
      <c r="AA77" s="5"/>
      <c r="AB77" s="18" t="e">
        <f t="shared" si="14"/>
        <v>#DIV/0!</v>
      </c>
    </row>
    <row r="78" spans="2:28" ht="15.75" customHeight="1">
      <c r="B78" s="121" t="str">
        <f ca="1">IF(Sept!B78="","",Sept!B78)</f>
        <v/>
      </c>
      <c r="C78" s="122" t="str">
        <f ca="1">IF(Sept!C78="","",Sept!C78)</f>
        <v/>
      </c>
      <c r="D78" s="115" t="str">
        <f ca="1">IF(B78="","",Sept!D78)</f>
        <v/>
      </c>
      <c r="E78" s="115" t="str">
        <f ca="1">IF(Sept!B78="","",Sept!E78)</f>
        <v/>
      </c>
      <c r="F78" s="5"/>
      <c r="G78" s="115" t="str">
        <f ca="1">IF(B78="","",Sept!G78)</f>
        <v/>
      </c>
      <c r="H78" s="34" t="str">
        <f t="shared" si="8"/>
        <v/>
      </c>
      <c r="I78" s="126"/>
      <c r="J78" s="44">
        <f t="shared" si="9"/>
        <v>0</v>
      </c>
      <c r="K78" s="44" t="str">
        <f ca="1">IF(B78="","",IF(Sept!K78="",Oct!J78,Sept!K78+Oct!J78))</f>
        <v/>
      </c>
      <c r="L78" s="5"/>
      <c r="M78" s="44">
        <f t="shared" si="10"/>
        <v>0</v>
      </c>
      <c r="N78" s="44" t="str">
        <f ca="1">IF(B78="","",IF(Sept!N78="",Oct!M78,Sept!N78+Oct!M78))</f>
        <v/>
      </c>
      <c r="O78" s="5"/>
      <c r="P78" s="44">
        <f t="shared" si="11"/>
        <v>0</v>
      </c>
      <c r="Q78" s="44" t="str">
        <f ca="1">IF(B78="","",IF(Sept!Q78="",Oct!P78,Sept!Q78+Oct!P78))</f>
        <v/>
      </c>
      <c r="R78" s="5"/>
      <c r="S78" s="44">
        <f t="shared" si="12"/>
        <v>0</v>
      </c>
      <c r="T78" s="44" t="str">
        <f ca="1">IF(B78="","",IF(Sept!T78="",Oct!S78,Sept!T78+Oct!S78))</f>
        <v/>
      </c>
      <c r="U78" s="5"/>
      <c r="V78" s="44">
        <f t="shared" si="13"/>
        <v>0</v>
      </c>
      <c r="W78" s="44" t="str">
        <f ca="1">IF(B78="","",IF(Sept!W78="",Oct!V78,Sept!W78+Oct!V78))</f>
        <v/>
      </c>
      <c r="X78" s="5"/>
      <c r="Y78" s="5"/>
      <c r="Z78" s="5"/>
      <c r="AA78" s="5"/>
      <c r="AB78" s="18" t="e">
        <f t="shared" si="14"/>
        <v>#DIV/0!</v>
      </c>
    </row>
    <row r="79" spans="2:28" ht="15.75" customHeight="1">
      <c r="B79" s="121" t="str">
        <f ca="1">IF(Sept!B79="","",Sept!B79)</f>
        <v/>
      </c>
      <c r="C79" s="122" t="str">
        <f ca="1">IF(Sept!C79="","",Sept!C79)</f>
        <v/>
      </c>
      <c r="D79" s="115" t="str">
        <f ca="1">IF(B79="","",Sept!D79)</f>
        <v/>
      </c>
      <c r="E79" s="115" t="str">
        <f ca="1">IF(Sept!B79="","",Sept!E79)</f>
        <v/>
      </c>
      <c r="F79" s="5"/>
      <c r="G79" s="115" t="str">
        <f ca="1">IF(B79="","",Sept!G79)</f>
        <v/>
      </c>
      <c r="H79" s="34" t="str">
        <f t="shared" si="8"/>
        <v/>
      </c>
      <c r="I79" s="126"/>
      <c r="J79" s="44">
        <f t="shared" si="9"/>
        <v>0</v>
      </c>
      <c r="K79" s="44" t="str">
        <f ca="1">IF(B79="","",IF(Sept!K79="",Oct!J79,Sept!K79+Oct!J79))</f>
        <v/>
      </c>
      <c r="L79" s="5"/>
      <c r="M79" s="44">
        <f t="shared" si="10"/>
        <v>0</v>
      </c>
      <c r="N79" s="44" t="str">
        <f ca="1">IF(B79="","",IF(Sept!N79="",Oct!M79,Sept!N79+Oct!M79))</f>
        <v/>
      </c>
      <c r="O79" s="5"/>
      <c r="P79" s="44">
        <f t="shared" si="11"/>
        <v>0</v>
      </c>
      <c r="Q79" s="44" t="str">
        <f ca="1">IF(B79="","",IF(Sept!Q79="",Oct!P79,Sept!Q79+Oct!P79))</f>
        <v/>
      </c>
      <c r="R79" s="5"/>
      <c r="S79" s="44">
        <f t="shared" si="12"/>
        <v>0</v>
      </c>
      <c r="T79" s="44" t="str">
        <f ca="1">IF(B79="","",IF(Sept!T79="",Oct!S79,Sept!T79+Oct!S79))</f>
        <v/>
      </c>
      <c r="U79" s="5"/>
      <c r="V79" s="44">
        <f t="shared" si="13"/>
        <v>0</v>
      </c>
      <c r="W79" s="44" t="str">
        <f ca="1">IF(B79="","",IF(Sept!W79="",Oct!V79,Sept!W79+Oct!V79))</f>
        <v/>
      </c>
      <c r="X79" s="5"/>
      <c r="Y79" s="5"/>
      <c r="Z79" s="5"/>
      <c r="AA79" s="5"/>
      <c r="AB79" s="18" t="e">
        <f t="shared" si="14"/>
        <v>#DIV/0!</v>
      </c>
    </row>
    <row r="80" spans="2:28" ht="15.75" customHeight="1">
      <c r="B80" s="121" t="str">
        <f ca="1">IF(Sept!B80="","",Sept!B80)</f>
        <v/>
      </c>
      <c r="C80" s="122" t="str">
        <f ca="1">IF(Sept!C80="","",Sept!C80)</f>
        <v/>
      </c>
      <c r="D80" s="115" t="str">
        <f ca="1">IF(B80="","",Sept!D80)</f>
        <v/>
      </c>
      <c r="E80" s="115" t="str">
        <f ca="1">IF(Sept!B80="","",Sept!E80)</f>
        <v/>
      </c>
      <c r="F80" s="5"/>
      <c r="G80" s="115" t="str">
        <f ca="1">IF(B80="","",Sept!G80)</f>
        <v/>
      </c>
      <c r="H80" s="34" t="str">
        <f t="shared" si="8"/>
        <v/>
      </c>
      <c r="I80" s="126"/>
      <c r="J80" s="44">
        <f t="shared" si="9"/>
        <v>0</v>
      </c>
      <c r="K80" s="44" t="str">
        <f ca="1">IF(B80="","",IF(Sept!K80="",Oct!J80,Sept!K80+Oct!J80))</f>
        <v/>
      </c>
      <c r="L80" s="5"/>
      <c r="M80" s="44">
        <f t="shared" si="10"/>
        <v>0</v>
      </c>
      <c r="N80" s="44" t="str">
        <f ca="1">IF(B80="","",IF(Sept!N80="",Oct!M80,Sept!N80+Oct!M80))</f>
        <v/>
      </c>
      <c r="O80" s="5"/>
      <c r="P80" s="44">
        <f t="shared" si="11"/>
        <v>0</v>
      </c>
      <c r="Q80" s="44" t="str">
        <f ca="1">IF(B80="","",IF(Sept!Q80="",Oct!P80,Sept!Q80+Oct!P80))</f>
        <v/>
      </c>
      <c r="R80" s="5"/>
      <c r="S80" s="44">
        <f t="shared" si="12"/>
        <v>0</v>
      </c>
      <c r="T80" s="44" t="str">
        <f ca="1">IF(B80="","",IF(Sept!T80="",Oct!S80,Sept!T80+Oct!S80))</f>
        <v/>
      </c>
      <c r="U80" s="5"/>
      <c r="V80" s="44">
        <f t="shared" si="13"/>
        <v>0</v>
      </c>
      <c r="W80" s="44" t="str">
        <f ca="1">IF(B80="","",IF(Sept!W80="",Oct!V80,Sept!W80+Oct!V80))</f>
        <v/>
      </c>
      <c r="X80" s="5"/>
      <c r="Y80" s="5"/>
      <c r="Z80" s="5"/>
      <c r="AA80" s="5"/>
      <c r="AB80" s="18" t="e">
        <f t="shared" si="14"/>
        <v>#DIV/0!</v>
      </c>
    </row>
    <row r="81" spans="2:28" ht="15.75" customHeight="1">
      <c r="B81" s="121" t="str">
        <f ca="1">IF(Sept!B81="","",Sept!B81)</f>
        <v/>
      </c>
      <c r="C81" s="122" t="str">
        <f ca="1">IF(Sept!C81="","",Sept!C81)</f>
        <v/>
      </c>
      <c r="D81" s="115" t="str">
        <f ca="1">IF(B81="","",Sept!D81)</f>
        <v/>
      </c>
      <c r="E81" s="115" t="str">
        <f ca="1">IF(Sept!B81="","",Sept!E81)</f>
        <v/>
      </c>
      <c r="F81" s="5"/>
      <c r="G81" s="115" t="str">
        <f ca="1">IF(B81="","",Sept!G81)</f>
        <v/>
      </c>
      <c r="H81" s="34" t="str">
        <f t="shared" si="8"/>
        <v/>
      </c>
      <c r="I81" s="126"/>
      <c r="J81" s="44">
        <f t="shared" si="9"/>
        <v>0</v>
      </c>
      <c r="K81" s="44" t="str">
        <f ca="1">IF(B81="","",IF(Sept!K81="",Oct!J81,Sept!K81+Oct!J81))</f>
        <v/>
      </c>
      <c r="L81" s="5"/>
      <c r="M81" s="44">
        <f t="shared" si="10"/>
        <v>0</v>
      </c>
      <c r="N81" s="44" t="str">
        <f ca="1">IF(B81="","",IF(Sept!N81="",Oct!M81,Sept!N81+Oct!M81))</f>
        <v/>
      </c>
      <c r="O81" s="5"/>
      <c r="P81" s="44">
        <f t="shared" si="11"/>
        <v>0</v>
      </c>
      <c r="Q81" s="44" t="str">
        <f ca="1">IF(B81="","",IF(Sept!Q81="",Oct!P81,Sept!Q81+Oct!P81))</f>
        <v/>
      </c>
      <c r="R81" s="5"/>
      <c r="S81" s="44">
        <f t="shared" si="12"/>
        <v>0</v>
      </c>
      <c r="T81" s="44" t="str">
        <f ca="1">IF(B81="","",IF(Sept!T81="",Oct!S81,Sept!T81+Oct!S81))</f>
        <v/>
      </c>
      <c r="U81" s="5"/>
      <c r="V81" s="44">
        <f t="shared" si="13"/>
        <v>0</v>
      </c>
      <c r="W81" s="44" t="str">
        <f ca="1">IF(B81="","",IF(Sept!W81="",Oct!V81,Sept!W81+Oct!V81))</f>
        <v/>
      </c>
      <c r="X81" s="5"/>
      <c r="Y81" s="5"/>
      <c r="Z81" s="5"/>
      <c r="AA81" s="5"/>
      <c r="AB81" s="18" t="e">
        <f t="shared" si="14"/>
        <v>#DIV/0!</v>
      </c>
    </row>
    <row r="82" spans="2:28" ht="15.75" customHeight="1">
      <c r="B82" s="121" t="str">
        <f ca="1">IF(Sept!B82="","",Sept!B82)</f>
        <v/>
      </c>
      <c r="C82" s="122" t="str">
        <f ca="1">IF(Sept!C82="","",Sept!C82)</f>
        <v/>
      </c>
      <c r="D82" s="115" t="str">
        <f ca="1">IF(B82="","",Sept!D82)</f>
        <v/>
      </c>
      <c r="E82" s="115" t="str">
        <f ca="1">IF(Sept!B82="","",Sept!E82)</f>
        <v/>
      </c>
      <c r="F82" s="5"/>
      <c r="G82" s="115" t="str">
        <f ca="1">IF(B82="","",Sept!G82)</f>
        <v/>
      </c>
      <c r="H82" s="34" t="str">
        <f t="shared" si="8"/>
        <v/>
      </c>
      <c r="I82" s="126"/>
      <c r="J82" s="44">
        <f t="shared" si="9"/>
        <v>0</v>
      </c>
      <c r="K82" s="44" t="str">
        <f ca="1">IF(B82="","",IF(Sept!K82="",Oct!J82,Sept!K82+Oct!J82))</f>
        <v/>
      </c>
      <c r="L82" s="5"/>
      <c r="M82" s="44">
        <f t="shared" si="10"/>
        <v>0</v>
      </c>
      <c r="N82" s="44" t="str">
        <f ca="1">IF(B82="","",IF(Sept!N82="",Oct!M82,Sept!N82+Oct!M82))</f>
        <v/>
      </c>
      <c r="O82" s="5"/>
      <c r="P82" s="44">
        <f t="shared" si="11"/>
        <v>0</v>
      </c>
      <c r="Q82" s="44" t="str">
        <f ca="1">IF(B82="","",IF(Sept!Q82="",Oct!P82,Sept!Q82+Oct!P82))</f>
        <v/>
      </c>
      <c r="R82" s="5"/>
      <c r="S82" s="44">
        <f t="shared" si="12"/>
        <v>0</v>
      </c>
      <c r="T82" s="44" t="str">
        <f ca="1">IF(B82="","",IF(Sept!T82="",Oct!S82,Sept!T82+Oct!S82))</f>
        <v/>
      </c>
      <c r="U82" s="5"/>
      <c r="V82" s="44">
        <f t="shared" si="13"/>
        <v>0</v>
      </c>
      <c r="W82" s="44" t="str">
        <f ca="1">IF(B82="","",IF(Sept!W82="",Oct!V82,Sept!W82+Oct!V82))</f>
        <v/>
      </c>
      <c r="X82" s="5"/>
      <c r="Y82" s="5"/>
      <c r="Z82" s="5"/>
      <c r="AA82" s="5"/>
      <c r="AB82" s="18" t="e">
        <f t="shared" si="14"/>
        <v>#DIV/0!</v>
      </c>
    </row>
    <row r="83" spans="2:28" ht="15.75" customHeight="1">
      <c r="B83" s="121" t="str">
        <f ca="1">IF(Sept!B83="","",Sept!B83)</f>
        <v/>
      </c>
      <c r="C83" s="122" t="str">
        <f ca="1">IF(Sept!C83="","",Sept!C83)</f>
        <v/>
      </c>
      <c r="D83" s="115" t="str">
        <f ca="1">IF(B83="","",Sept!D83)</f>
        <v/>
      </c>
      <c r="E83" s="115" t="str">
        <f ca="1">IF(Sept!B83="","",Sept!E83)</f>
        <v/>
      </c>
      <c r="F83" s="5"/>
      <c r="G83" s="115" t="str">
        <f ca="1">IF(B83="","",Sept!G83)</f>
        <v/>
      </c>
      <c r="H83" s="34" t="str">
        <f t="shared" si="8"/>
        <v/>
      </c>
      <c r="I83" s="126"/>
      <c r="J83" s="44">
        <f t="shared" si="9"/>
        <v>0</v>
      </c>
      <c r="K83" s="44" t="str">
        <f ca="1">IF(B83="","",IF(Sept!K83="",Oct!J83,Sept!K83+Oct!J83))</f>
        <v/>
      </c>
      <c r="L83" s="5"/>
      <c r="M83" s="44">
        <f t="shared" si="10"/>
        <v>0</v>
      </c>
      <c r="N83" s="44" t="str">
        <f ca="1">IF(B83="","",IF(Sept!N83="",Oct!M83,Sept!N83+Oct!M83))</f>
        <v/>
      </c>
      <c r="O83" s="5"/>
      <c r="P83" s="44">
        <f t="shared" si="11"/>
        <v>0</v>
      </c>
      <c r="Q83" s="44" t="str">
        <f ca="1">IF(B83="","",IF(Sept!Q83="",Oct!P83,Sept!Q83+Oct!P83))</f>
        <v/>
      </c>
      <c r="R83" s="5"/>
      <c r="S83" s="44">
        <f t="shared" si="12"/>
        <v>0</v>
      </c>
      <c r="T83" s="44" t="str">
        <f ca="1">IF(B83="","",IF(Sept!T83="",Oct!S83,Sept!T83+Oct!S83))</f>
        <v/>
      </c>
      <c r="U83" s="5"/>
      <c r="V83" s="44">
        <f t="shared" si="13"/>
        <v>0</v>
      </c>
      <c r="W83" s="44" t="str">
        <f ca="1">IF(B83="","",IF(Sept!W83="",Oct!V83,Sept!W83+Oct!V83))</f>
        <v/>
      </c>
      <c r="X83" s="5"/>
      <c r="Y83" s="5"/>
      <c r="Z83" s="5"/>
      <c r="AA83" s="5"/>
      <c r="AB83" s="18" t="e">
        <f t="shared" si="14"/>
        <v>#DIV/0!</v>
      </c>
    </row>
    <row r="84" spans="2:28" ht="15.75" customHeight="1">
      <c r="B84" s="121" t="str">
        <f ca="1">IF(Sept!B84="","",Sept!B84)</f>
        <v/>
      </c>
      <c r="C84" s="122" t="str">
        <f ca="1">IF(Sept!C84="","",Sept!C84)</f>
        <v/>
      </c>
      <c r="D84" s="115" t="str">
        <f ca="1">IF(B84="","",Sept!D84)</f>
        <v/>
      </c>
      <c r="E84" s="115" t="str">
        <f ca="1">IF(Sept!B84="","",Sept!E84)</f>
        <v/>
      </c>
      <c r="F84" s="5"/>
      <c r="G84" s="115" t="str">
        <f ca="1">IF(B84="","",Sept!G84)</f>
        <v/>
      </c>
      <c r="H84" s="34" t="str">
        <f t="shared" si="8"/>
        <v/>
      </c>
      <c r="I84" s="126"/>
      <c r="J84" s="44">
        <f t="shared" si="9"/>
        <v>0</v>
      </c>
      <c r="K84" s="44" t="str">
        <f ca="1">IF(B84="","",IF(Sept!K84="",Oct!J84,Sept!K84+Oct!J84))</f>
        <v/>
      </c>
      <c r="L84" s="5"/>
      <c r="M84" s="44">
        <f t="shared" si="10"/>
        <v>0</v>
      </c>
      <c r="N84" s="44" t="str">
        <f ca="1">IF(B84="","",IF(Sept!N84="",Oct!M84,Sept!N84+Oct!M84))</f>
        <v/>
      </c>
      <c r="O84" s="5"/>
      <c r="P84" s="44">
        <f t="shared" si="11"/>
        <v>0</v>
      </c>
      <c r="Q84" s="44" t="str">
        <f ca="1">IF(B84="","",IF(Sept!Q84="",Oct!P84,Sept!Q84+Oct!P84))</f>
        <v/>
      </c>
      <c r="R84" s="5"/>
      <c r="S84" s="44">
        <f t="shared" si="12"/>
        <v>0</v>
      </c>
      <c r="T84" s="44" t="str">
        <f ca="1">IF(B84="","",IF(Sept!T84="",Oct!S84,Sept!T84+Oct!S84))</f>
        <v/>
      </c>
      <c r="U84" s="5"/>
      <c r="V84" s="44">
        <f t="shared" si="13"/>
        <v>0</v>
      </c>
      <c r="W84" s="44" t="str">
        <f ca="1">IF(B84="","",IF(Sept!W84="",Oct!V84,Sept!W84+Oct!V84))</f>
        <v/>
      </c>
      <c r="X84" s="5"/>
      <c r="Y84" s="5"/>
      <c r="Z84" s="5"/>
      <c r="AA84" s="5"/>
      <c r="AB84" s="18" t="e">
        <f t="shared" si="14"/>
        <v>#DIV/0!</v>
      </c>
    </row>
    <row r="85" spans="2:28" ht="15.75" customHeight="1">
      <c r="B85" s="121" t="str">
        <f ca="1">IF(Sept!B85="","",Sept!B85)</f>
        <v/>
      </c>
      <c r="C85" s="122" t="str">
        <f ca="1">IF(Sept!C85="","",Sept!C85)</f>
        <v/>
      </c>
      <c r="D85" s="115" t="str">
        <f ca="1">IF(B85="","",Sept!D85)</f>
        <v/>
      </c>
      <c r="E85" s="115" t="str">
        <f ca="1">IF(Sept!B85="","",Sept!E85)</f>
        <v/>
      </c>
      <c r="F85" s="5"/>
      <c r="G85" s="115" t="str">
        <f ca="1">IF(B85="","",Sept!G85)</f>
        <v/>
      </c>
      <c r="H85" s="34" t="str">
        <f t="shared" si="8"/>
        <v/>
      </c>
      <c r="I85" s="126"/>
      <c r="J85" s="44">
        <f t="shared" si="9"/>
        <v>0</v>
      </c>
      <c r="K85" s="44" t="str">
        <f ca="1">IF(B85="","",IF(Sept!K85="",Oct!J85,Sept!K85+Oct!J85))</f>
        <v/>
      </c>
      <c r="L85" s="5"/>
      <c r="M85" s="44">
        <f t="shared" si="10"/>
        <v>0</v>
      </c>
      <c r="N85" s="44" t="str">
        <f ca="1">IF(B85="","",IF(Sept!N85="",Oct!M85,Sept!N85+Oct!M85))</f>
        <v/>
      </c>
      <c r="O85" s="5"/>
      <c r="P85" s="44">
        <f t="shared" si="11"/>
        <v>0</v>
      </c>
      <c r="Q85" s="44" t="str">
        <f ca="1">IF(B85="","",IF(Sept!Q85="",Oct!P85,Sept!Q85+Oct!P85))</f>
        <v/>
      </c>
      <c r="R85" s="5"/>
      <c r="S85" s="44">
        <f t="shared" si="12"/>
        <v>0</v>
      </c>
      <c r="T85" s="44" t="str">
        <f ca="1">IF(B85="","",IF(Sept!T85="",Oct!S85,Sept!T85+Oct!S85))</f>
        <v/>
      </c>
      <c r="U85" s="5"/>
      <c r="V85" s="44">
        <f t="shared" si="13"/>
        <v>0</v>
      </c>
      <c r="W85" s="44" t="str">
        <f ca="1">IF(B85="","",IF(Sept!W85="",Oct!V85,Sept!W85+Oct!V85))</f>
        <v/>
      </c>
      <c r="X85" s="5"/>
      <c r="Y85" s="5"/>
      <c r="Z85" s="5"/>
      <c r="AA85" s="5"/>
      <c r="AB85" s="18" t="e">
        <f t="shared" si="14"/>
        <v>#DIV/0!</v>
      </c>
    </row>
    <row r="86" spans="2:28" ht="15.75" customHeight="1">
      <c r="B86" s="121" t="str">
        <f ca="1">IF(Sept!B86="","",Sept!B86)</f>
        <v/>
      </c>
      <c r="C86" s="122" t="str">
        <f ca="1">IF(Sept!C86="","",Sept!C86)</f>
        <v/>
      </c>
      <c r="D86" s="115" t="str">
        <f ca="1">IF(B86="","",Sept!D86)</f>
        <v/>
      </c>
      <c r="E86" s="115" t="str">
        <f ca="1">IF(Sept!B86="","",Sept!E86)</f>
        <v/>
      </c>
      <c r="F86" s="5"/>
      <c r="G86" s="115" t="str">
        <f ca="1">IF(B86="","",Sept!G86)</f>
        <v/>
      </c>
      <c r="H86" s="34" t="str">
        <f t="shared" si="8"/>
        <v/>
      </c>
      <c r="I86" s="126"/>
      <c r="J86" s="44">
        <f t="shared" si="9"/>
        <v>0</v>
      </c>
      <c r="K86" s="44" t="str">
        <f ca="1">IF(B86="","",IF(Sept!K86="",Oct!J86,Sept!K86+Oct!J86))</f>
        <v/>
      </c>
      <c r="L86" s="5"/>
      <c r="M86" s="44">
        <f t="shared" si="10"/>
        <v>0</v>
      </c>
      <c r="N86" s="44" t="str">
        <f ca="1">IF(B86="","",IF(Sept!N86="",Oct!M86,Sept!N86+Oct!M86))</f>
        <v/>
      </c>
      <c r="O86" s="5"/>
      <c r="P86" s="44">
        <f t="shared" si="11"/>
        <v>0</v>
      </c>
      <c r="Q86" s="44" t="str">
        <f ca="1">IF(B86="","",IF(Sept!Q86="",Oct!P86,Sept!Q86+Oct!P86))</f>
        <v/>
      </c>
      <c r="R86" s="5"/>
      <c r="S86" s="44">
        <f t="shared" si="12"/>
        <v>0</v>
      </c>
      <c r="T86" s="44" t="str">
        <f ca="1">IF(B86="","",IF(Sept!T86="",Oct!S86,Sept!T86+Oct!S86))</f>
        <v/>
      </c>
      <c r="U86" s="5"/>
      <c r="V86" s="44">
        <f t="shared" si="13"/>
        <v>0</v>
      </c>
      <c r="W86" s="44" t="str">
        <f ca="1">IF(B86="","",IF(Sept!W86="",Oct!V86,Sept!W86+Oct!V86))</f>
        <v/>
      </c>
      <c r="X86" s="5"/>
      <c r="Y86" s="5"/>
      <c r="Z86" s="5"/>
      <c r="AA86" s="5"/>
      <c r="AB86" s="18" t="e">
        <f t="shared" si="14"/>
        <v>#DIV/0!</v>
      </c>
    </row>
    <row r="87" spans="2:28" ht="15.75" customHeight="1">
      <c r="B87" s="121" t="str">
        <f ca="1">IF(Sept!B87="","",Sept!B87)</f>
        <v/>
      </c>
      <c r="C87" s="122" t="str">
        <f ca="1">IF(Sept!C87="","",Sept!C87)</f>
        <v/>
      </c>
      <c r="D87" s="115" t="str">
        <f ca="1">IF(B87="","",Sept!D87)</f>
        <v/>
      </c>
      <c r="E87" s="115" t="str">
        <f ca="1">IF(Sept!B87="","",Sept!E87)</f>
        <v/>
      </c>
      <c r="F87" s="5"/>
      <c r="G87" s="115" t="str">
        <f ca="1">IF(B87="","",Sept!G87)</f>
        <v/>
      </c>
      <c r="H87" s="34" t="str">
        <f t="shared" si="8"/>
        <v/>
      </c>
      <c r="I87" s="126"/>
      <c r="J87" s="44">
        <f t="shared" si="9"/>
        <v>0</v>
      </c>
      <c r="K87" s="44" t="str">
        <f ca="1">IF(B87="","",IF(Sept!K87="",Oct!J87,Sept!K87+Oct!J87))</f>
        <v/>
      </c>
      <c r="L87" s="5"/>
      <c r="M87" s="44">
        <f t="shared" si="10"/>
        <v>0</v>
      </c>
      <c r="N87" s="44" t="str">
        <f ca="1">IF(B87="","",IF(Sept!N87="",Oct!M87,Sept!N87+Oct!M87))</f>
        <v/>
      </c>
      <c r="O87" s="5"/>
      <c r="P87" s="44">
        <f t="shared" si="11"/>
        <v>0</v>
      </c>
      <c r="Q87" s="44" t="str">
        <f ca="1">IF(B87="","",IF(Sept!Q87="",Oct!P87,Sept!Q87+Oct!P87))</f>
        <v/>
      </c>
      <c r="R87" s="5"/>
      <c r="S87" s="44">
        <f t="shared" si="12"/>
        <v>0</v>
      </c>
      <c r="T87" s="44" t="str">
        <f ca="1">IF(B87="","",IF(Sept!T87="",Oct!S87,Sept!T87+Oct!S87))</f>
        <v/>
      </c>
      <c r="U87" s="5"/>
      <c r="V87" s="44">
        <f t="shared" si="13"/>
        <v>0</v>
      </c>
      <c r="W87" s="44" t="str">
        <f ca="1">IF(B87="","",IF(Sept!W87="",Oct!V87,Sept!W87+Oct!V87))</f>
        <v/>
      </c>
      <c r="X87" s="5"/>
      <c r="Y87" s="5"/>
      <c r="Z87" s="5"/>
      <c r="AA87" s="5"/>
      <c r="AB87" s="18" t="e">
        <f t="shared" si="14"/>
        <v>#DIV/0!</v>
      </c>
    </row>
    <row r="88" spans="2:28" ht="15.75" customHeight="1">
      <c r="B88" s="121" t="str">
        <f ca="1">IF(Sept!B88="","",Sept!B88)</f>
        <v/>
      </c>
      <c r="C88" s="122" t="str">
        <f ca="1">IF(Sept!C88="","",Sept!C88)</f>
        <v/>
      </c>
      <c r="D88" s="115" t="str">
        <f ca="1">IF(B88="","",Sept!D88)</f>
        <v/>
      </c>
      <c r="E88" s="115" t="str">
        <f ca="1">IF(Sept!B88="","",Sept!E88)</f>
        <v/>
      </c>
      <c r="F88" s="5"/>
      <c r="G88" s="115" t="str">
        <f ca="1">IF(B88="","",Sept!G88)</f>
        <v/>
      </c>
      <c r="H88" s="34" t="str">
        <f t="shared" si="8"/>
        <v/>
      </c>
      <c r="I88" s="126"/>
      <c r="J88" s="44">
        <f t="shared" si="9"/>
        <v>0</v>
      </c>
      <c r="K88" s="44" t="str">
        <f ca="1">IF(B88="","",IF(Sept!K88="",Oct!J88,Sept!K88+Oct!J88))</f>
        <v/>
      </c>
      <c r="L88" s="5"/>
      <c r="M88" s="44">
        <f t="shared" si="10"/>
        <v>0</v>
      </c>
      <c r="N88" s="44" t="str">
        <f ca="1">IF(B88="","",IF(Sept!N88="",Oct!M88,Sept!N88+Oct!M88))</f>
        <v/>
      </c>
      <c r="O88" s="5"/>
      <c r="P88" s="44">
        <f t="shared" si="11"/>
        <v>0</v>
      </c>
      <c r="Q88" s="44" t="str">
        <f ca="1">IF(B88="","",IF(Sept!Q88="",Oct!P88,Sept!Q88+Oct!P88))</f>
        <v/>
      </c>
      <c r="R88" s="5"/>
      <c r="S88" s="44">
        <f t="shared" si="12"/>
        <v>0</v>
      </c>
      <c r="T88" s="44" t="str">
        <f ca="1">IF(B88="","",IF(Sept!T88="",Oct!S88,Sept!T88+Oct!S88))</f>
        <v/>
      </c>
      <c r="U88" s="5"/>
      <c r="V88" s="44">
        <f t="shared" si="13"/>
        <v>0</v>
      </c>
      <c r="W88" s="44" t="str">
        <f ca="1">IF(B88="","",IF(Sept!W88="",Oct!V88,Sept!W88+Oct!V88))</f>
        <v/>
      </c>
      <c r="X88" s="5"/>
      <c r="Y88" s="5"/>
      <c r="Z88" s="5"/>
      <c r="AA88" s="5"/>
      <c r="AB88" s="18" t="e">
        <f t="shared" si="14"/>
        <v>#DIV/0!</v>
      </c>
    </row>
    <row r="89" spans="2:28" ht="15.75" customHeight="1">
      <c r="B89" s="121" t="str">
        <f ca="1">IF(Sept!B89="","",Sept!B89)</f>
        <v/>
      </c>
      <c r="C89" s="122" t="str">
        <f ca="1">IF(Sept!C89="","",Sept!C89)</f>
        <v/>
      </c>
      <c r="D89" s="115" t="str">
        <f ca="1">IF(B89="","",Sept!D89)</f>
        <v/>
      </c>
      <c r="E89" s="115" t="str">
        <f ca="1">IF(Sept!B89="","",Sept!E89)</f>
        <v/>
      </c>
      <c r="F89" s="5"/>
      <c r="G89" s="115" t="str">
        <f ca="1">IF(B89="","",Sept!G89)</f>
        <v/>
      </c>
      <c r="H89" s="34" t="str">
        <f t="shared" si="8"/>
        <v/>
      </c>
      <c r="I89" s="126"/>
      <c r="J89" s="44">
        <f t="shared" si="9"/>
        <v>0</v>
      </c>
      <c r="K89" s="44" t="str">
        <f ca="1">IF(B89="","",IF(Sept!K89="",Oct!J89,Sept!K89+Oct!J89))</f>
        <v/>
      </c>
      <c r="L89" s="5"/>
      <c r="M89" s="44">
        <f t="shared" si="10"/>
        <v>0</v>
      </c>
      <c r="N89" s="44" t="str">
        <f ca="1">IF(B89="","",IF(Sept!N89="",Oct!M89,Sept!N89+Oct!M89))</f>
        <v/>
      </c>
      <c r="O89" s="5"/>
      <c r="P89" s="44">
        <f t="shared" si="11"/>
        <v>0</v>
      </c>
      <c r="Q89" s="44" t="str">
        <f ca="1">IF(B89="","",IF(Sept!Q89="",Oct!P89,Sept!Q89+Oct!P89))</f>
        <v/>
      </c>
      <c r="R89" s="5"/>
      <c r="S89" s="44">
        <f t="shared" si="12"/>
        <v>0</v>
      </c>
      <c r="T89" s="44" t="str">
        <f ca="1">IF(B89="","",IF(Sept!T89="",Oct!S89,Sept!T89+Oct!S89))</f>
        <v/>
      </c>
      <c r="U89" s="5"/>
      <c r="V89" s="44">
        <f t="shared" si="13"/>
        <v>0</v>
      </c>
      <c r="W89" s="44" t="str">
        <f ca="1">IF(B89="","",IF(Sept!W89="",Oct!V89,Sept!W89+Oct!V89))</f>
        <v/>
      </c>
      <c r="X89" s="5"/>
      <c r="Y89" s="5"/>
      <c r="Z89" s="5"/>
      <c r="AA89" s="5"/>
      <c r="AB89" s="18" t="e">
        <f t="shared" si="14"/>
        <v>#DIV/0!</v>
      </c>
    </row>
    <row r="90" spans="2:28" ht="15.75" customHeight="1">
      <c r="B90" s="123" t="str">
        <f ca="1">IF(Sept!B90="","",Sept!B90)</f>
        <v/>
      </c>
      <c r="C90" s="124" t="str">
        <f ca="1">IF(Sept!C90="","",Sept!C90)</f>
        <v/>
      </c>
      <c r="D90" s="116" t="str">
        <f ca="1">IF(B90="","",Sept!D90)</f>
        <v/>
      </c>
      <c r="E90" s="116" t="str">
        <f ca="1">IF(Sept!B90="","",Sept!E90)</f>
        <v/>
      </c>
      <c r="F90" s="5"/>
      <c r="G90" s="116" t="str">
        <f ca="1">IF(B90="","",Sept!G90)</f>
        <v/>
      </c>
      <c r="H90" s="42" t="str">
        <f t="shared" si="8"/>
        <v/>
      </c>
      <c r="I90" s="126"/>
      <c r="J90" s="44">
        <f t="shared" si="9"/>
        <v>0</v>
      </c>
      <c r="K90" s="44" t="str">
        <f ca="1">IF(B90="","",IF(Sept!K90="",Oct!J90,Sept!K90+Oct!J90))</f>
        <v/>
      </c>
      <c r="L90" s="5"/>
      <c r="M90" s="44">
        <f t="shared" si="10"/>
        <v>0</v>
      </c>
      <c r="N90" s="44" t="str">
        <f ca="1">IF(B90="","",IF(Sept!N90="",Oct!M90,Sept!N90+Oct!M90))</f>
        <v/>
      </c>
      <c r="O90" s="5"/>
      <c r="P90" s="44">
        <f t="shared" si="11"/>
        <v>0</v>
      </c>
      <c r="Q90" s="44" t="str">
        <f ca="1">IF(B90="","",IF(Sept!Q90="",Oct!P90,Sept!Q90+Oct!P90))</f>
        <v/>
      </c>
      <c r="R90" s="5"/>
      <c r="S90" s="44">
        <f t="shared" si="12"/>
        <v>0</v>
      </c>
      <c r="T90" s="44" t="str">
        <f ca="1">IF(B90="","",IF(Sept!T90="",Oct!S90,Sept!T90+Oct!S90))</f>
        <v/>
      </c>
      <c r="U90" s="5"/>
      <c r="V90" s="44">
        <f t="shared" si="13"/>
        <v>0</v>
      </c>
      <c r="W90" s="44" t="str">
        <f ca="1">IF(B90="","",IF(Sept!W90="",Oct!V90,Sept!W90+Oct!V90))</f>
        <v/>
      </c>
      <c r="X90" s="5"/>
      <c r="Y90" s="5"/>
      <c r="Z90" s="5"/>
      <c r="AA90" s="5"/>
      <c r="AB90" s="18" t="e">
        <f t="shared" si="14"/>
        <v>#DIV/0!</v>
      </c>
    </row>
    <row r="91" spans="2:28" ht="15.75" customHeight="1">
      <c r="B91" s="18"/>
      <c r="C91" s="18"/>
      <c r="D91" s="18"/>
      <c r="E91" s="18"/>
      <c r="F91" s="18"/>
      <c r="G91" s="18"/>
      <c r="H91" s="18"/>
      <c r="I91" s="18"/>
      <c r="J91" s="18"/>
      <c r="K91" s="18"/>
      <c r="L91" s="18"/>
      <c r="M91" s="18"/>
      <c r="N91" s="18"/>
      <c r="O91" s="18"/>
      <c r="P91" s="18"/>
      <c r="Q91" s="18"/>
      <c r="R91" s="18"/>
      <c r="S91" s="18"/>
      <c r="T91" s="18"/>
      <c r="U91" s="18"/>
      <c r="V91" s="18"/>
      <c r="W91" s="18"/>
      <c r="X91" s="18"/>
      <c r="Y91" s="18"/>
      <c r="Z91" s="18"/>
      <c r="AA91" s="18"/>
    </row>
    <row r="92" spans="2:28" ht="15.75" customHeight="1">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row>
    <row r="93" spans="2:28" ht="15.75" customHeight="1">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row>
    <row r="94" spans="2:28" ht="15.75" customHeight="1">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row>
    <row r="95" spans="2:28" ht="15.75" customHeight="1">
      <c r="B95" s="18"/>
      <c r="C95" s="18"/>
      <c r="D95" s="18"/>
      <c r="E95" s="18"/>
      <c r="F95" s="18"/>
      <c r="G95" s="18"/>
      <c r="H95" s="18"/>
      <c r="I95" s="18"/>
      <c r="J95" s="18"/>
      <c r="K95" s="18"/>
      <c r="L95" s="18"/>
      <c r="M95" s="18"/>
      <c r="N95" s="18"/>
      <c r="O95" s="18"/>
      <c r="P95" s="18"/>
      <c r="Q95" s="18"/>
      <c r="R95" s="18"/>
      <c r="S95" s="18"/>
      <c r="T95" s="18"/>
      <c r="U95" s="18"/>
      <c r="V95" s="18"/>
      <c r="W95" s="18"/>
      <c r="X95" s="18"/>
      <c r="Y95" s="18"/>
      <c r="Z95" s="18"/>
      <c r="AA95" s="18"/>
    </row>
    <row r="96" spans="2:28" ht="15.75" customHeight="1">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row>
    <row r="97" spans="2:27" ht="15.75" customHeight="1">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row>
    <row r="98" spans="2:27" ht="15.75" customHeight="1">
      <c r="B98" s="18"/>
      <c r="C98" s="18"/>
      <c r="D98" s="18"/>
      <c r="E98" s="18"/>
      <c r="F98" s="18"/>
      <c r="G98" s="18"/>
      <c r="H98" s="18"/>
      <c r="I98" s="18"/>
      <c r="J98" s="18"/>
      <c r="K98" s="18"/>
      <c r="L98" s="18"/>
      <c r="M98" s="18"/>
      <c r="N98" s="18"/>
      <c r="O98" s="18"/>
      <c r="P98" s="18"/>
      <c r="Q98" s="18"/>
      <c r="R98" s="18"/>
      <c r="S98" s="18"/>
      <c r="T98" s="18"/>
      <c r="U98" s="18"/>
      <c r="V98" s="18"/>
      <c r="W98" s="18"/>
      <c r="X98" s="18"/>
      <c r="Y98" s="18"/>
      <c r="Z98" s="18"/>
      <c r="AA98" s="18"/>
    </row>
    <row r="99" spans="2:27" ht="15.75" customHeight="1">
      <c r="B99" s="18"/>
      <c r="C99" s="18"/>
      <c r="D99" s="18"/>
      <c r="E99" s="18"/>
      <c r="F99" s="18"/>
      <c r="G99" s="18"/>
      <c r="H99" s="18"/>
      <c r="I99" s="18"/>
      <c r="J99" s="18"/>
      <c r="K99" s="18"/>
      <c r="L99" s="18"/>
      <c r="M99" s="18"/>
      <c r="N99" s="18"/>
      <c r="O99" s="18"/>
      <c r="P99" s="18"/>
      <c r="Q99" s="18"/>
      <c r="R99" s="18"/>
      <c r="S99" s="18"/>
      <c r="T99" s="18"/>
      <c r="U99" s="18"/>
      <c r="V99" s="18"/>
      <c r="W99" s="18"/>
      <c r="X99" s="18"/>
      <c r="Y99" s="18"/>
      <c r="Z99" s="18"/>
      <c r="AA99" s="18"/>
    </row>
    <row r="100" spans="2:27" ht="15.75" customHeight="1">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row>
    <row r="101" spans="2:27" ht="15.75" customHeight="1">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row>
    <row r="102" spans="2:27" ht="15.75" customHeight="1">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row>
    <row r="103" spans="2:27" ht="15.75" customHeight="1">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row>
    <row r="104" spans="2:27" ht="15.75" customHeight="1">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row>
    <row r="105" spans="2:27" ht="15.75" customHeight="1">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row>
    <row r="106" spans="2:27" ht="15.75" customHeight="1">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row>
    <row r="107" spans="2:27" ht="15.75" customHeight="1">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row>
    <row r="108" spans="2:27" ht="15.75" customHeight="1">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row>
    <row r="109" spans="2:27" ht="15.75" customHeight="1">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row>
    <row r="110" spans="2:27" ht="15.75" customHeight="1">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row>
    <row r="111" spans="2:27" ht="15.75"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row>
    <row r="112" spans="2:27" ht="15.75"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sheetData>
  <sheetProtection sheet="1" objects="1" scenarios="1"/>
  <mergeCells count="11">
    <mergeCell ref="F6:F7"/>
    <mergeCell ref="B6:B7"/>
    <mergeCell ref="C6:C7"/>
    <mergeCell ref="D6:D7"/>
    <mergeCell ref="E6:E7"/>
    <mergeCell ref="H6:H7"/>
    <mergeCell ref="AA6:AA7"/>
    <mergeCell ref="X6:X7"/>
    <mergeCell ref="Y6:Z6"/>
    <mergeCell ref="I6:W6"/>
    <mergeCell ref="G6:G7"/>
  </mergeCells>
  <phoneticPr fontId="0" type="noConversion"/>
  <conditionalFormatting sqref="R10">
    <cfRule type="expression" dxfId="497" priority="1" stopIfTrue="1">
      <formula>-IF($AB$10&lt;0.02,TRUE)</formula>
    </cfRule>
    <cfRule type="expression" dxfId="496" priority="2" stopIfTrue="1">
      <formula>-IF($AB$10&gt;3,TRUE)</formula>
    </cfRule>
  </conditionalFormatting>
  <conditionalFormatting sqref="R11">
    <cfRule type="expression" dxfId="495" priority="3" stopIfTrue="1">
      <formula>-IF($AB$11&lt;0.02,TRUE)</formula>
    </cfRule>
    <cfRule type="expression" dxfId="494" priority="4" stopIfTrue="1">
      <formula>-IF($AB$11&gt;3,TRUE)</formula>
    </cfRule>
  </conditionalFormatting>
  <conditionalFormatting sqref="R12">
    <cfRule type="expression" dxfId="493" priority="5" stopIfTrue="1">
      <formula>-IF($AB$12&lt;0.02,TRUE)</formula>
    </cfRule>
    <cfRule type="expression" dxfId="492" priority="6" stopIfTrue="1">
      <formula>-IF($AB$12&gt;3,TRUE)</formula>
    </cfRule>
  </conditionalFormatting>
  <conditionalFormatting sqref="R13">
    <cfRule type="expression" dxfId="491" priority="7" stopIfTrue="1">
      <formula>-IF($AB$13&lt;0.02,TRUE)</formula>
    </cfRule>
    <cfRule type="expression" dxfId="490" priority="8" stopIfTrue="1">
      <formula>-IF($AB$13&gt;3,TRUE)</formula>
    </cfRule>
  </conditionalFormatting>
  <conditionalFormatting sqref="R14">
    <cfRule type="expression" dxfId="489" priority="9" stopIfTrue="1">
      <formula>-IF($AB$14&lt;0.02,TRUE)</formula>
    </cfRule>
    <cfRule type="expression" dxfId="488" priority="10" stopIfTrue="1">
      <formula>-IF($AB$14&gt;3,TRUE)</formula>
    </cfRule>
  </conditionalFormatting>
  <conditionalFormatting sqref="R15">
    <cfRule type="expression" dxfId="487" priority="11" stopIfTrue="1">
      <formula>-IF($AB$15&lt;0.02,TRUE)</formula>
    </cfRule>
    <cfRule type="expression" dxfId="486" priority="12" stopIfTrue="1">
      <formula>-IF($AB$15&gt;3,TRUE)</formula>
    </cfRule>
  </conditionalFormatting>
  <conditionalFormatting sqref="R16">
    <cfRule type="expression" dxfId="485" priority="13" stopIfTrue="1">
      <formula>-IF($AB$16&lt;0.02,TRUE)</formula>
    </cfRule>
    <cfRule type="expression" dxfId="484" priority="14" stopIfTrue="1">
      <formula>-IF($AB$16&gt;3,TRUE)</formula>
    </cfRule>
  </conditionalFormatting>
  <conditionalFormatting sqref="R17">
    <cfRule type="expression" dxfId="483" priority="15" stopIfTrue="1">
      <formula>-IF($AB$17&lt;0.02,TRUE)</formula>
    </cfRule>
    <cfRule type="expression" dxfId="482" priority="16" stopIfTrue="1">
      <formula>-IF($AB$17&gt;3,TRUE)</formula>
    </cfRule>
  </conditionalFormatting>
  <conditionalFormatting sqref="R18">
    <cfRule type="expression" dxfId="481" priority="17" stopIfTrue="1">
      <formula>-IF($AB$18&lt;0.02,TRUE)</formula>
    </cfRule>
    <cfRule type="expression" dxfId="480" priority="18" stopIfTrue="1">
      <formula>-IF($AB$18&gt;3,TRUE)</formula>
    </cfRule>
  </conditionalFormatting>
  <conditionalFormatting sqref="R19">
    <cfRule type="expression" dxfId="479" priority="19" stopIfTrue="1">
      <formula>-IF($AB$19&lt;0.02,TRUE)</formula>
    </cfRule>
    <cfRule type="expression" dxfId="478" priority="20" stopIfTrue="1">
      <formula>-IF($AB$19&gt;3,TRUE)</formula>
    </cfRule>
  </conditionalFormatting>
  <conditionalFormatting sqref="R20">
    <cfRule type="expression" dxfId="477" priority="21" stopIfTrue="1">
      <formula>-IF($AB$20&lt;0.02,TRUE)</formula>
    </cfRule>
    <cfRule type="expression" dxfId="476" priority="22" stopIfTrue="1">
      <formula>-IF($AB$20&gt;3,TRUE)</formula>
    </cfRule>
  </conditionalFormatting>
  <conditionalFormatting sqref="R21">
    <cfRule type="expression" dxfId="475" priority="23" stopIfTrue="1">
      <formula>-IF($AB$21&lt;0.02,TRUE)</formula>
    </cfRule>
    <cfRule type="expression" dxfId="474" priority="24" stopIfTrue="1">
      <formula>-IF($AB$21&gt;3,TRUE)</formula>
    </cfRule>
  </conditionalFormatting>
  <conditionalFormatting sqref="R22">
    <cfRule type="expression" dxfId="473" priority="25" stopIfTrue="1">
      <formula>-IF($AB$22&lt;0.02,TRUE)</formula>
    </cfRule>
    <cfRule type="expression" dxfId="472" priority="26" stopIfTrue="1">
      <formula>-IF($AB$22&gt;3,TRUE)</formula>
    </cfRule>
  </conditionalFormatting>
  <conditionalFormatting sqref="R23">
    <cfRule type="expression" dxfId="471" priority="27" stopIfTrue="1">
      <formula>-IF($AB$23&lt;0.02,TRUE)</formula>
    </cfRule>
    <cfRule type="expression" dxfId="470" priority="28" stopIfTrue="1">
      <formula>-IF($AB$23&gt;3,TRUE)</formula>
    </cfRule>
  </conditionalFormatting>
  <conditionalFormatting sqref="R24">
    <cfRule type="expression" dxfId="469" priority="29" stopIfTrue="1">
      <formula>-IF($AB$24&lt;0.02,TRUE)</formula>
    </cfRule>
    <cfRule type="expression" dxfId="468" priority="30" stopIfTrue="1">
      <formula>-IF($AB$24&gt;3,TRUE)</formula>
    </cfRule>
  </conditionalFormatting>
  <conditionalFormatting sqref="R25">
    <cfRule type="expression" dxfId="467" priority="31" stopIfTrue="1">
      <formula>-IF($AB$25&lt;0.02,TRUE)</formula>
    </cfRule>
    <cfRule type="expression" dxfId="466" priority="32" stopIfTrue="1">
      <formula>-IF($AB$25&gt;3,TRUE)</formula>
    </cfRule>
  </conditionalFormatting>
  <conditionalFormatting sqref="R26">
    <cfRule type="expression" dxfId="465" priority="33" stopIfTrue="1">
      <formula>-IF($AB$26&lt;0.02,TRUE)</formula>
    </cfRule>
    <cfRule type="expression" dxfId="464" priority="34" stopIfTrue="1">
      <formula>-IF($AB$26&gt;3,TRUE)</formula>
    </cfRule>
  </conditionalFormatting>
  <conditionalFormatting sqref="R27">
    <cfRule type="expression" dxfId="463" priority="35" stopIfTrue="1">
      <formula>-IF($AB$27&lt;0.02,TRUE)</formula>
    </cfRule>
    <cfRule type="expression" dxfId="462" priority="36" stopIfTrue="1">
      <formula>-IF($AB$27&gt;3,TRUE)</formula>
    </cfRule>
  </conditionalFormatting>
  <conditionalFormatting sqref="R8">
    <cfRule type="expression" dxfId="461" priority="37" stopIfTrue="1">
      <formula>-IF($AB$8&lt;0.02,TRUE)</formula>
    </cfRule>
    <cfRule type="expression" dxfId="460" priority="38" stopIfTrue="1">
      <formula>-IF($AB$8&gt;3,TRUE)</formula>
    </cfRule>
  </conditionalFormatting>
  <conditionalFormatting sqref="R9">
    <cfRule type="expression" dxfId="459" priority="39" stopIfTrue="1">
      <formula>-IF($AB$9&lt;0.02,TRUE)</formula>
    </cfRule>
    <cfRule type="expression" dxfId="458" priority="40" stopIfTrue="1">
      <formula>-IF($AB$9&gt;3,TRUE)</formula>
    </cfRule>
  </conditionalFormatting>
  <conditionalFormatting sqref="R28">
    <cfRule type="expression" dxfId="457" priority="41" stopIfTrue="1">
      <formula>-IF($AB$28&lt;0.02,TRUE)</formula>
    </cfRule>
    <cfRule type="expression" dxfId="456" priority="42" stopIfTrue="1">
      <formula>-IF($AB$28&gt;3,TRUE)</formula>
    </cfRule>
  </conditionalFormatting>
  <conditionalFormatting sqref="R29">
    <cfRule type="expression" dxfId="455" priority="43" stopIfTrue="1">
      <formula>-IF($AB$29&lt;0.02,TRUE)</formula>
    </cfRule>
    <cfRule type="expression" dxfId="454" priority="44" stopIfTrue="1">
      <formula>-IF($AB$29&gt;3,TRUE)</formula>
    </cfRule>
  </conditionalFormatting>
  <conditionalFormatting sqref="R30">
    <cfRule type="expression" dxfId="453" priority="45" stopIfTrue="1">
      <formula>-IF($AB$30&lt;0.02,TRUE)</formula>
    </cfRule>
    <cfRule type="expression" dxfId="452" priority="46" stopIfTrue="1">
      <formula>-IF($AB$30&gt;3,TRUE)</formula>
    </cfRule>
  </conditionalFormatting>
  <conditionalFormatting sqref="R31">
    <cfRule type="expression" dxfId="451" priority="47" stopIfTrue="1">
      <formula>-IF($AB$31&lt;0.02,TRUE)</formula>
    </cfRule>
    <cfRule type="expression" dxfId="450" priority="48" stopIfTrue="1">
      <formula>-IF($AB$31&gt;3,TRUE)</formula>
    </cfRule>
  </conditionalFormatting>
  <conditionalFormatting sqref="R32">
    <cfRule type="expression" dxfId="449" priority="49" stopIfTrue="1">
      <formula>-IF($AB$32&lt;0.02,TRUE)</formula>
    </cfRule>
    <cfRule type="expression" dxfId="448" priority="50" stopIfTrue="1">
      <formula>-IF($AB$32&gt;3,TRUE)</formula>
    </cfRule>
  </conditionalFormatting>
  <conditionalFormatting sqref="R33">
    <cfRule type="expression" dxfId="447" priority="51" stopIfTrue="1">
      <formula>IF($AB$33&lt;0.02,TRUE)</formula>
    </cfRule>
    <cfRule type="expression" dxfId="446" priority="52" stopIfTrue="1">
      <formula>IF($AB$33&gt;3,TRUE)</formula>
    </cfRule>
  </conditionalFormatting>
  <conditionalFormatting sqref="R34">
    <cfRule type="expression" dxfId="445" priority="53" stopIfTrue="1">
      <formula>IF($AB$34&lt;0.02,TRUE)</formula>
    </cfRule>
    <cfRule type="expression" dxfId="444" priority="54" stopIfTrue="1">
      <formula>IF($AB$34&gt;3,TRUE)</formula>
    </cfRule>
  </conditionalFormatting>
  <conditionalFormatting sqref="R35">
    <cfRule type="expression" dxfId="443" priority="55" stopIfTrue="1">
      <formula>IF($AB$35&lt;0.02,TRUE)</formula>
    </cfRule>
    <cfRule type="expression" dxfId="442" priority="56" stopIfTrue="1">
      <formula>IF($AB$35&gt;3,TRUE)</formula>
    </cfRule>
  </conditionalFormatting>
  <conditionalFormatting sqref="R36">
    <cfRule type="expression" dxfId="441" priority="57" stopIfTrue="1">
      <formula>IF($AB$36&lt;0.02,TRUE)</formula>
    </cfRule>
    <cfRule type="expression" dxfId="440" priority="58" stopIfTrue="1">
      <formula>IF($AB$36&gt;3,TRUE)</formula>
    </cfRule>
  </conditionalFormatting>
  <conditionalFormatting sqref="R37">
    <cfRule type="expression" dxfId="439" priority="59" stopIfTrue="1">
      <formula>IF($AB$37&lt;0.02,TRUE)</formula>
    </cfRule>
    <cfRule type="expression" dxfId="438" priority="60" stopIfTrue="1">
      <formula>IF($AB$37&gt;3,TRUE)</formula>
    </cfRule>
  </conditionalFormatting>
  <conditionalFormatting sqref="R38">
    <cfRule type="expression" dxfId="437" priority="61" stopIfTrue="1">
      <formula>IF($AB$38&lt;0.02,TRUE)</formula>
    </cfRule>
    <cfRule type="expression" dxfId="436" priority="62" stopIfTrue="1">
      <formula>IF($AB$38&gt;3,TRUE)</formula>
    </cfRule>
  </conditionalFormatting>
  <conditionalFormatting sqref="R39">
    <cfRule type="expression" dxfId="435" priority="63" stopIfTrue="1">
      <formula>IF($AB$39&lt;0.02,TRUE)</formula>
    </cfRule>
    <cfRule type="expression" dxfId="434" priority="64" stopIfTrue="1">
      <formula>IF($AB$39&gt;3,TRUE)</formula>
    </cfRule>
  </conditionalFormatting>
  <conditionalFormatting sqref="R40">
    <cfRule type="expression" dxfId="433" priority="65" stopIfTrue="1">
      <formula>IF($AB$40&lt;0.02,TRUE)</formula>
    </cfRule>
    <cfRule type="expression" dxfId="432" priority="66" stopIfTrue="1">
      <formula>IF($AB$40&gt;3,TRUE)</formula>
    </cfRule>
  </conditionalFormatting>
  <conditionalFormatting sqref="R41">
    <cfRule type="expression" dxfId="431" priority="67" stopIfTrue="1">
      <formula>IF($AB$41&lt;0.02,TRUE)</formula>
    </cfRule>
    <cfRule type="expression" dxfId="430" priority="68" stopIfTrue="1">
      <formula>IF($AB$41&gt;3,TRUE)</formula>
    </cfRule>
  </conditionalFormatting>
  <conditionalFormatting sqref="R42">
    <cfRule type="expression" dxfId="429" priority="69" stopIfTrue="1">
      <formula>IF($AB$42&lt;0.02,TRUE)</formula>
    </cfRule>
    <cfRule type="expression" dxfId="428" priority="70" stopIfTrue="1">
      <formula>IF($AB$42&gt;3,TRUE)</formula>
    </cfRule>
  </conditionalFormatting>
  <conditionalFormatting sqref="R43">
    <cfRule type="expression" dxfId="427" priority="71" stopIfTrue="1">
      <formula>IF($AB$43&lt;0.02,TRUE)</formula>
    </cfRule>
    <cfRule type="expression" dxfId="426" priority="72" stopIfTrue="1">
      <formula>IF($AB$43&gt;3,TRUE)</formula>
    </cfRule>
  </conditionalFormatting>
  <conditionalFormatting sqref="R44">
    <cfRule type="expression" dxfId="425" priority="73" stopIfTrue="1">
      <formula>IF($AB$44&lt;0.02,TRUE)</formula>
    </cfRule>
    <cfRule type="expression" dxfId="424" priority="74" stopIfTrue="1">
      <formula>IF($AB$44&gt;3,TRUE)</formula>
    </cfRule>
  </conditionalFormatting>
  <conditionalFormatting sqref="R45">
    <cfRule type="expression" dxfId="423" priority="75" stopIfTrue="1">
      <formula>IF($AB$45&lt;0.02,TRUE)</formula>
    </cfRule>
    <cfRule type="expression" dxfId="422" priority="76" stopIfTrue="1">
      <formula>IF($AB$45&gt;3,TRUE)</formula>
    </cfRule>
  </conditionalFormatting>
  <conditionalFormatting sqref="R46">
    <cfRule type="expression" dxfId="421" priority="77" stopIfTrue="1">
      <formula>IF($AB$46&lt;0.02,TRUE)</formula>
    </cfRule>
    <cfRule type="expression" dxfId="420" priority="78" stopIfTrue="1">
      <formula>IF($AB$46&gt;3,TRUE)</formula>
    </cfRule>
  </conditionalFormatting>
  <conditionalFormatting sqref="R47">
    <cfRule type="expression" dxfId="419" priority="79" stopIfTrue="1">
      <formula>IF($AB$47&lt;0.02,TRUE)</formula>
    </cfRule>
    <cfRule type="expression" dxfId="418" priority="80" stopIfTrue="1">
      <formula>IF($AB$47&gt;3,TRUE)</formula>
    </cfRule>
  </conditionalFormatting>
  <conditionalFormatting sqref="R48">
    <cfRule type="expression" dxfId="417" priority="81" stopIfTrue="1">
      <formula>IF($AB$48&lt;0.02,TRUE)</formula>
    </cfRule>
    <cfRule type="expression" dxfId="416" priority="82" stopIfTrue="1">
      <formula>IF($AB$48&gt;3,TRUE)</formula>
    </cfRule>
  </conditionalFormatting>
  <conditionalFormatting sqref="R49">
    <cfRule type="expression" dxfId="415" priority="83" stopIfTrue="1">
      <formula>IF($AB$49&lt;0.02,TRUE)</formula>
    </cfRule>
    <cfRule type="expression" dxfId="414" priority="84" stopIfTrue="1">
      <formula>IF($AB$49&gt;3,TRUE)</formula>
    </cfRule>
  </conditionalFormatting>
  <conditionalFormatting sqref="R50">
    <cfRule type="expression" dxfId="413" priority="85" stopIfTrue="1">
      <formula>IF($AB$50&lt;0.02,TRUE)</formula>
    </cfRule>
    <cfRule type="expression" dxfId="412" priority="86" stopIfTrue="1">
      <formula>IF($AB$50&gt;3,TRUE)</formula>
    </cfRule>
  </conditionalFormatting>
  <conditionalFormatting sqref="R51">
    <cfRule type="expression" dxfId="411" priority="87" stopIfTrue="1">
      <formula>IF($AB$51&lt;0.02,TRUE)</formula>
    </cfRule>
    <cfRule type="expression" dxfId="410" priority="88" stopIfTrue="1">
      <formula>IF($AB$51&gt;3,TRUE)</formula>
    </cfRule>
  </conditionalFormatting>
  <conditionalFormatting sqref="R52">
    <cfRule type="expression" dxfId="409" priority="89" stopIfTrue="1">
      <formula>IF($AB$52&lt;0.02,TRUE)</formula>
    </cfRule>
    <cfRule type="expression" dxfId="408" priority="90" stopIfTrue="1">
      <formula>IF($AB$52&gt;3,TRUE)</formula>
    </cfRule>
  </conditionalFormatting>
  <conditionalFormatting sqref="R53">
    <cfRule type="expression" dxfId="407" priority="91" stopIfTrue="1">
      <formula>IF($AB$53&lt;0.02,TRUE)</formula>
    </cfRule>
    <cfRule type="expression" dxfId="406" priority="92" stopIfTrue="1">
      <formula>IF($AB$53&gt;3,TRUE)</formula>
    </cfRule>
  </conditionalFormatting>
  <conditionalFormatting sqref="R54">
    <cfRule type="expression" dxfId="405" priority="93" stopIfTrue="1">
      <formula>IF($AB$54&lt;0.02,TRUE)</formula>
    </cfRule>
    <cfRule type="expression" dxfId="404" priority="94" stopIfTrue="1">
      <formula>IF($AB$54&gt;3,TRUE)</formula>
    </cfRule>
  </conditionalFormatting>
  <conditionalFormatting sqref="R55">
    <cfRule type="expression" dxfId="403" priority="95" stopIfTrue="1">
      <formula>IF($AB$55&lt;0.02,TRUE)</formula>
    </cfRule>
    <cfRule type="expression" dxfId="402" priority="96" stopIfTrue="1">
      <formula>IF($AB$55&gt;3,TRUE)</formula>
    </cfRule>
  </conditionalFormatting>
  <conditionalFormatting sqref="R56">
    <cfRule type="expression" dxfId="401" priority="97" stopIfTrue="1">
      <formula>IF($AB$56&lt;0.02,TRUE)</formula>
    </cfRule>
    <cfRule type="expression" dxfId="400" priority="98" stopIfTrue="1">
      <formula>IF($AB$56&gt;3,TRUE)</formula>
    </cfRule>
  </conditionalFormatting>
  <conditionalFormatting sqref="R57">
    <cfRule type="expression" dxfId="399" priority="99" stopIfTrue="1">
      <formula>IF($AB$57&lt;0.02,TRUE)</formula>
    </cfRule>
    <cfRule type="expression" dxfId="398" priority="100" stopIfTrue="1">
      <formula>IF($AB$57&gt;3,TRUE)</formula>
    </cfRule>
  </conditionalFormatting>
  <conditionalFormatting sqref="R58">
    <cfRule type="expression" dxfId="397" priority="101" stopIfTrue="1">
      <formula>IF($AB$58&lt;0.02,TRUE)</formula>
    </cfRule>
    <cfRule type="expression" dxfId="396" priority="102" stopIfTrue="1">
      <formula>IF($AB$58&gt;3,TRUE)</formula>
    </cfRule>
  </conditionalFormatting>
  <conditionalFormatting sqref="R59">
    <cfRule type="expression" dxfId="395" priority="103" stopIfTrue="1">
      <formula>IF($AB$59&lt;0.02,TRUE)</formula>
    </cfRule>
    <cfRule type="expression" dxfId="394" priority="104" stopIfTrue="1">
      <formula>IF($AB$59&gt;3,TRUE)</formula>
    </cfRule>
  </conditionalFormatting>
  <conditionalFormatting sqref="R60">
    <cfRule type="expression" dxfId="393" priority="105" stopIfTrue="1">
      <formula>IF($AB$60&lt;0.02,TRUE)</formula>
    </cfRule>
    <cfRule type="expression" dxfId="392" priority="106" stopIfTrue="1">
      <formula>IF($AB$60&gt;3,TRUE)</formula>
    </cfRule>
  </conditionalFormatting>
  <conditionalFormatting sqref="R61">
    <cfRule type="expression" dxfId="391" priority="107" stopIfTrue="1">
      <formula>IF($AB$61&lt;0.02,TRUE)</formula>
    </cfRule>
    <cfRule type="expression" dxfId="390" priority="108" stopIfTrue="1">
      <formula>IF($AB$61&gt;3,TRUE)</formula>
    </cfRule>
  </conditionalFormatting>
  <conditionalFormatting sqref="R62">
    <cfRule type="expression" dxfId="389" priority="109" stopIfTrue="1">
      <formula>IF($AB$62&lt;0.02,TRUE)</formula>
    </cfRule>
    <cfRule type="expression" dxfId="388" priority="110" stopIfTrue="1">
      <formula>IF($AB$62&gt;3,TRUE)</formula>
    </cfRule>
  </conditionalFormatting>
  <conditionalFormatting sqref="R63">
    <cfRule type="expression" dxfId="387" priority="111" stopIfTrue="1">
      <formula>IF($AB$63&lt;0.02,TRUE)</formula>
    </cfRule>
    <cfRule type="expression" dxfId="386" priority="112" stopIfTrue="1">
      <formula>IF($AB$63&gt;3,TRUE)</formula>
    </cfRule>
  </conditionalFormatting>
  <conditionalFormatting sqref="R64">
    <cfRule type="expression" dxfId="385" priority="113" stopIfTrue="1">
      <formula>IF($AB$64&lt;0.02,TRUE)</formula>
    </cfRule>
    <cfRule type="expression" dxfId="384" priority="114" stopIfTrue="1">
      <formula>IF($AB$64&gt;3,TRUE)</formula>
    </cfRule>
  </conditionalFormatting>
  <conditionalFormatting sqref="R65">
    <cfRule type="expression" dxfId="383" priority="115" stopIfTrue="1">
      <formula>IF($AB$65&lt;0.02,TRUE)</formula>
    </cfRule>
    <cfRule type="expression" dxfId="382" priority="116" stopIfTrue="1">
      <formula>IF($AB$65&gt;3,TRUE)</formula>
    </cfRule>
  </conditionalFormatting>
  <conditionalFormatting sqref="R66">
    <cfRule type="expression" dxfId="381" priority="117" stopIfTrue="1">
      <formula>IF($AB$66&lt;0.02,TRUE)</formula>
    </cfRule>
    <cfRule type="expression" dxfId="380" priority="118" stopIfTrue="1">
      <formula>IF($AB$66&gt;3,TRUE)</formula>
    </cfRule>
  </conditionalFormatting>
  <conditionalFormatting sqref="R67">
    <cfRule type="expression" dxfId="379" priority="119" stopIfTrue="1">
      <formula>IF($AB$67&lt;0.02,TRUE)</formula>
    </cfRule>
    <cfRule type="expression" dxfId="378" priority="120" stopIfTrue="1">
      <formula>IF($AB$67&gt;3,TRUE)</formula>
    </cfRule>
  </conditionalFormatting>
  <conditionalFormatting sqref="R68">
    <cfRule type="expression" dxfId="377" priority="121" stopIfTrue="1">
      <formula>IF($AB$68&lt;0.02,TRUE)</formula>
    </cfRule>
    <cfRule type="expression" dxfId="376" priority="122" stopIfTrue="1">
      <formula>IF($AB$68&gt;3,TRUE)</formula>
    </cfRule>
  </conditionalFormatting>
  <conditionalFormatting sqref="R69">
    <cfRule type="expression" dxfId="375" priority="123" stopIfTrue="1">
      <formula>IF($AB$69&lt;0.02,TRUE)</formula>
    </cfRule>
    <cfRule type="expression" dxfId="374" priority="124" stopIfTrue="1">
      <formula>IF($AB$69&gt;3,TRUE)</formula>
    </cfRule>
  </conditionalFormatting>
  <conditionalFormatting sqref="R70">
    <cfRule type="expression" dxfId="373" priority="125" stopIfTrue="1">
      <formula>IF($AB$70&lt;0.02,TRUE)</formula>
    </cfRule>
    <cfRule type="expression" dxfId="372" priority="126" stopIfTrue="1">
      <formula>IF($AB$70&gt;3,TRUE)</formula>
    </cfRule>
  </conditionalFormatting>
  <conditionalFormatting sqref="R71">
    <cfRule type="expression" dxfId="371" priority="127" stopIfTrue="1">
      <formula>IF($AB$71&lt;0.02,TRUE)</formula>
    </cfRule>
    <cfRule type="expression" dxfId="370" priority="128" stopIfTrue="1">
      <formula>IF($AB$71&gt;3,TRUE)</formula>
    </cfRule>
  </conditionalFormatting>
  <conditionalFormatting sqref="R72">
    <cfRule type="expression" dxfId="369" priority="129" stopIfTrue="1">
      <formula>IF($AB$72&lt;0.02,TRUE)</formula>
    </cfRule>
    <cfRule type="expression" dxfId="368" priority="130" stopIfTrue="1">
      <formula>IF($AB$72&gt;3,TRUE)</formula>
    </cfRule>
  </conditionalFormatting>
  <conditionalFormatting sqref="R73">
    <cfRule type="expression" dxfId="367" priority="131" stopIfTrue="1">
      <formula>IF($AB$73&lt;0.02,TRUE)</formula>
    </cfRule>
    <cfRule type="expression" dxfId="366" priority="132" stopIfTrue="1">
      <formula>IF($AB$73&gt;3,TRUE)</formula>
    </cfRule>
  </conditionalFormatting>
  <conditionalFormatting sqref="R74">
    <cfRule type="expression" dxfId="365" priority="133" stopIfTrue="1">
      <formula>IF($AB$27&lt;0.02,TRUE)</formula>
    </cfRule>
    <cfRule type="expression" dxfId="364" priority="134" stopIfTrue="1">
      <formula>IF($AB$74&gt;3,TRUE)</formula>
    </cfRule>
  </conditionalFormatting>
  <conditionalFormatting sqref="R75">
    <cfRule type="expression" dxfId="363" priority="135" stopIfTrue="1">
      <formula>IF($AB$75&lt;0.02,TRUE)</formula>
    </cfRule>
    <cfRule type="expression" dxfId="362" priority="136" stopIfTrue="1">
      <formula>IF($AB$75&gt;3,TRUE)</formula>
    </cfRule>
  </conditionalFormatting>
  <conditionalFormatting sqref="R76">
    <cfRule type="expression" dxfId="361" priority="137" stopIfTrue="1">
      <formula>IF($AB$76&lt;0.02,TRUE)</formula>
    </cfRule>
    <cfRule type="expression" dxfId="360" priority="138" stopIfTrue="1">
      <formula>IF($AB$76&gt;3,TRUE)</formula>
    </cfRule>
  </conditionalFormatting>
  <conditionalFormatting sqref="R77">
    <cfRule type="expression" dxfId="359" priority="139" stopIfTrue="1">
      <formula>IF($AB$77&lt;0.02,TRUE)</formula>
    </cfRule>
    <cfRule type="expression" dxfId="358" priority="140" stopIfTrue="1">
      <formula>IF($AB$77&gt;3,TRUE)</formula>
    </cfRule>
  </conditionalFormatting>
  <conditionalFormatting sqref="R78">
    <cfRule type="expression" dxfId="357" priority="141" stopIfTrue="1">
      <formula>IF($AB$78&lt;0.02,TRUE)</formula>
    </cfRule>
    <cfRule type="expression" dxfId="356" priority="142" stopIfTrue="1">
      <formula>IF($AB$78&gt;3,TRUE)</formula>
    </cfRule>
  </conditionalFormatting>
  <conditionalFormatting sqref="R79">
    <cfRule type="expression" dxfId="355" priority="143" stopIfTrue="1">
      <formula>IF($AB$79&lt;0.02,TRUE)</formula>
    </cfRule>
    <cfRule type="expression" dxfId="354" priority="144" stopIfTrue="1">
      <formula>IF($AB$79&gt;3,TRUE)</formula>
    </cfRule>
  </conditionalFormatting>
  <conditionalFormatting sqref="R80">
    <cfRule type="expression" dxfId="353" priority="145" stopIfTrue="1">
      <formula>IF($AB$80&lt;0.02,TRUE)</formula>
    </cfRule>
    <cfRule type="expression" dxfId="352" priority="146" stopIfTrue="1">
      <formula>IF($AB$80&gt;3,TRUE)</formula>
    </cfRule>
  </conditionalFormatting>
  <conditionalFormatting sqref="R81">
    <cfRule type="expression" dxfId="351" priority="147" stopIfTrue="1">
      <formula>IF($AB$81&lt;0.02,TRUE)</formula>
    </cfRule>
    <cfRule type="expression" dxfId="350" priority="148" stopIfTrue="1">
      <formula>IF($AB$81&gt;3,TRUE)</formula>
    </cfRule>
  </conditionalFormatting>
  <conditionalFormatting sqref="R82">
    <cfRule type="expression" dxfId="349" priority="149" stopIfTrue="1">
      <formula>IF($AB$82&lt;0.02,TRUE)</formula>
    </cfRule>
    <cfRule type="expression" dxfId="348" priority="150" stopIfTrue="1">
      <formula>IF($AB$82&gt;3,TRUE)</formula>
    </cfRule>
  </conditionalFormatting>
  <conditionalFormatting sqref="R83">
    <cfRule type="expression" dxfId="347" priority="151" stopIfTrue="1">
      <formula>IF($AB$83&lt;0.02,TRUE)</formula>
    </cfRule>
    <cfRule type="expression" dxfId="346" priority="152" stopIfTrue="1">
      <formula>IF($AB$83&gt;3,TRUE)</formula>
    </cfRule>
  </conditionalFormatting>
  <conditionalFormatting sqref="R84">
    <cfRule type="expression" dxfId="345" priority="153" stopIfTrue="1">
      <formula>IF($AB$84&lt;0.02,TRUE)</formula>
    </cfRule>
    <cfRule type="expression" dxfId="344" priority="154" stopIfTrue="1">
      <formula>IF($AB$84&gt;3,TRUE)</formula>
    </cfRule>
  </conditionalFormatting>
  <conditionalFormatting sqref="R85">
    <cfRule type="expression" dxfId="343" priority="155" stopIfTrue="1">
      <formula>IF($AB$85&lt;0.02,TRUE)</formula>
    </cfRule>
    <cfRule type="expression" dxfId="342" priority="156" stopIfTrue="1">
      <formula>IF($AB$85&gt;3,TRUE)</formula>
    </cfRule>
  </conditionalFormatting>
  <conditionalFormatting sqref="R86">
    <cfRule type="expression" dxfId="341" priority="157" stopIfTrue="1">
      <formula>IF($AB$86&lt;0.02,TRUE)</formula>
    </cfRule>
    <cfRule type="expression" dxfId="340" priority="158" stopIfTrue="1">
      <formula>IF($AB$86&gt;3,TRUE)</formula>
    </cfRule>
  </conditionalFormatting>
  <conditionalFormatting sqref="R87">
    <cfRule type="expression" dxfId="339" priority="159" stopIfTrue="1">
      <formula>IF($AB$87&lt;0.02,TRUE)</formula>
    </cfRule>
    <cfRule type="expression" dxfId="338" priority="160" stopIfTrue="1">
      <formula>IF($AB$87&gt;3,TRUE)</formula>
    </cfRule>
  </conditionalFormatting>
  <conditionalFormatting sqref="R88">
    <cfRule type="expression" dxfId="337" priority="161" stopIfTrue="1">
      <formula>IF($AB$88&lt;0.02,TRUE)</formula>
    </cfRule>
    <cfRule type="expression" dxfId="336" priority="162" stopIfTrue="1">
      <formula>IF($AB$88&gt;3,TRUE)</formula>
    </cfRule>
  </conditionalFormatting>
  <conditionalFormatting sqref="R89">
    <cfRule type="expression" dxfId="335" priority="163" stopIfTrue="1">
      <formula>IF($AB$89&lt;0.02,TRUE)</formula>
    </cfRule>
    <cfRule type="expression" dxfId="334" priority="164" stopIfTrue="1">
      <formula>IF($AB$89&gt;3,TRUE)</formula>
    </cfRule>
  </conditionalFormatting>
  <conditionalFormatting sqref="R90">
    <cfRule type="expression" dxfId="333" priority="165" stopIfTrue="1">
      <formula>IF($AB$90&lt;0.02,TRUE)</formula>
    </cfRule>
    <cfRule type="expression" dxfId="332" priority="166" stopIfTrue="1">
      <formula>IF($AB$90&gt;3,TRUE)</formula>
    </cfRule>
  </conditionalFormatting>
  <dataValidations count="2">
    <dataValidation type="whole" operator="equal" allowBlank="1" showInputMessage="1" showErrorMessage="1" sqref="H8:H90">
      <formula1>47367345754</formula1>
    </dataValidation>
    <dataValidation operator="equal" allowBlank="1" showInputMessage="1" showErrorMessage="1" sqref="N8:N90 Q8:Q90 K8:K90 T8:W90"/>
  </dataValidations>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15.xml><?xml version="1.0" encoding="utf-8"?>
<worksheet xmlns="http://schemas.openxmlformats.org/spreadsheetml/2006/main" xmlns:r="http://schemas.openxmlformats.org/officeDocument/2006/relationships">
  <sheetPr codeName="Sheet15"/>
  <dimension ref="A1:AJ143"/>
  <sheetViews>
    <sheetView zoomScale="75" workbookViewId="0">
      <selection activeCell="G8" sqref="G8"/>
    </sheetView>
  </sheetViews>
  <sheetFormatPr defaultRowHeight="0" customHeight="1" zeroHeight="1"/>
  <cols>
    <col min="1" max="1" width="4" style="18" customWidth="1"/>
    <col min="2" max="2" width="30.28515625" style="115" customWidth="1"/>
    <col min="3" max="3" width="10.28515625" style="115" customWidth="1"/>
    <col min="4" max="4" width="16.42578125" style="115" customWidth="1"/>
    <col min="5" max="5" width="6.28515625" style="115" customWidth="1"/>
    <col min="6" max="6" width="8" style="115" customWidth="1"/>
    <col min="7" max="7" width="9.7109375" style="115" customWidth="1"/>
    <col min="8" max="8" width="6.85546875" style="115" customWidth="1"/>
    <col min="9" max="9" width="15.28515625" style="115" customWidth="1"/>
    <col min="10" max="10" width="7.5703125" style="115" hidden="1" customWidth="1"/>
    <col min="11" max="11" width="7.42578125" style="115" hidden="1" customWidth="1"/>
    <col min="12" max="12" width="15.28515625" style="115" customWidth="1"/>
    <col min="13" max="13" width="7.85546875" style="115" hidden="1" customWidth="1"/>
    <col min="14" max="14" width="5.85546875" style="115" hidden="1" customWidth="1"/>
    <col min="15" max="15" width="15.28515625" style="115" customWidth="1"/>
    <col min="16" max="16" width="7.42578125" style="115" hidden="1" customWidth="1"/>
    <col min="17" max="17" width="5.7109375" style="115" hidden="1" customWidth="1"/>
    <col min="18" max="18" width="15.28515625" style="115" customWidth="1"/>
    <col min="19" max="19" width="7.28515625" style="115" hidden="1" customWidth="1"/>
    <col min="20" max="20" width="5.85546875" style="115" hidden="1" customWidth="1"/>
    <col min="21" max="21" width="16.140625" style="115" customWidth="1"/>
    <col min="22" max="22" width="8" style="115" hidden="1" customWidth="1"/>
    <col min="23" max="23" width="5.85546875" style="115" hidden="1" customWidth="1"/>
    <col min="24" max="24" width="9.7109375" style="115" customWidth="1"/>
    <col min="25" max="26" width="9.42578125" style="115" customWidth="1"/>
    <col min="27" max="27" width="15" style="115" customWidth="1"/>
    <col min="28" max="28" width="9.140625" style="18" hidden="1" customWidth="1"/>
    <col min="29" max="36" width="9.140625" style="18"/>
    <col min="37" max="16384" width="9.140625" style="115"/>
  </cols>
  <sheetData>
    <row r="1" spans="1:36" s="18" customFormat="1" ht="15.75" customHeight="1"/>
    <row r="2" spans="1:36" s="18" customFormat="1" ht="15.75" customHeight="1" thickBot="1">
      <c r="B2" s="30" t="str">
        <f ca="1">CONCATENATE('GENERAL GUIDELINES &amp; SITE INFO'!E27," - monthly returns of biomass and anti-parasitic usage")</f>
        <v>Scottish Seafarms Ltd - monthly returns of biomass and anti-parasitic usage</v>
      </c>
    </row>
    <row r="3" spans="1:36" s="18" customFormat="1" ht="15.75" customHeight="1" thickBot="1">
      <c r="B3" s="41"/>
      <c r="H3" s="117" t="s">
        <v>21</v>
      </c>
      <c r="I3" s="118"/>
      <c r="J3" s="118"/>
      <c r="K3" s="118"/>
      <c r="L3" s="118"/>
      <c r="M3" s="119"/>
      <c r="N3" s="119"/>
      <c r="O3" s="119"/>
      <c r="P3" s="119"/>
      <c r="Q3" s="119"/>
      <c r="R3" s="119"/>
      <c r="S3" s="119"/>
      <c r="T3" s="119"/>
      <c r="U3" s="119"/>
      <c r="V3" s="119"/>
      <c r="W3" s="119"/>
      <c r="X3" s="119"/>
      <c r="Y3" s="119"/>
      <c r="Z3" s="120"/>
    </row>
    <row r="4" spans="1:36" s="18" customFormat="1" ht="15.75" customHeight="1">
      <c r="B4" s="30" t="str">
        <f ca="1">CONCATENATE("Please complete and return by ",'GENERAL GUIDELINES &amp; SITE INFO'!I32)</f>
        <v xml:space="preserve">Please complete and return by 20 Jan 2012; </v>
      </c>
    </row>
    <row r="5" spans="1:36" s="18" customFormat="1" ht="15.75" customHeight="1">
      <c r="B5" s="41"/>
      <c r="AA5" s="127" t="s">
        <v>176</v>
      </c>
    </row>
    <row r="6" spans="1:36" ht="27.75" customHeight="1">
      <c r="B6" s="269" t="s">
        <v>0</v>
      </c>
      <c r="C6" s="269" t="s">
        <v>1</v>
      </c>
      <c r="D6" s="269" t="s">
        <v>203</v>
      </c>
      <c r="E6" s="271" t="s">
        <v>56</v>
      </c>
      <c r="F6" s="258" t="s">
        <v>18</v>
      </c>
      <c r="G6" s="258" t="s">
        <v>208</v>
      </c>
      <c r="H6" s="258" t="s">
        <v>2</v>
      </c>
      <c r="I6" s="264" t="s">
        <v>200</v>
      </c>
      <c r="J6" s="265"/>
      <c r="K6" s="266"/>
      <c r="L6" s="266"/>
      <c r="M6" s="266"/>
      <c r="N6" s="266"/>
      <c r="O6" s="266"/>
      <c r="P6" s="266"/>
      <c r="Q6" s="266"/>
      <c r="R6" s="266"/>
      <c r="S6" s="266"/>
      <c r="T6" s="266"/>
      <c r="U6" s="267"/>
      <c r="V6" s="267"/>
      <c r="W6" s="268"/>
      <c r="X6" s="258" t="s">
        <v>60</v>
      </c>
      <c r="Y6" s="262" t="s">
        <v>57</v>
      </c>
      <c r="Z6" s="263"/>
      <c r="AA6" s="260" t="s">
        <v>177</v>
      </c>
    </row>
    <row r="7" spans="1:36" s="114" customFormat="1" ht="53.25" customHeight="1">
      <c r="A7" s="99"/>
      <c r="B7" s="270"/>
      <c r="C7" s="270"/>
      <c r="D7" s="270"/>
      <c r="E7" s="273"/>
      <c r="F7" s="270"/>
      <c r="G7" s="270"/>
      <c r="H7" s="270"/>
      <c r="I7" s="35" t="s">
        <v>178</v>
      </c>
      <c r="J7" s="31" t="s">
        <v>66</v>
      </c>
      <c r="K7" s="1" t="s">
        <v>3</v>
      </c>
      <c r="L7" s="1" t="s">
        <v>194</v>
      </c>
      <c r="M7" s="1" t="s">
        <v>67</v>
      </c>
      <c r="N7" s="1" t="s">
        <v>3</v>
      </c>
      <c r="O7" s="1" t="s">
        <v>180</v>
      </c>
      <c r="P7" s="1" t="s">
        <v>68</v>
      </c>
      <c r="Q7" s="1" t="s">
        <v>3</v>
      </c>
      <c r="R7" s="1" t="s">
        <v>163</v>
      </c>
      <c r="S7" s="36" t="s">
        <v>69</v>
      </c>
      <c r="T7" s="36" t="s">
        <v>3</v>
      </c>
      <c r="U7" s="1" t="s">
        <v>195</v>
      </c>
      <c r="V7" s="36" t="s">
        <v>196</v>
      </c>
      <c r="W7" s="36" t="s">
        <v>3</v>
      </c>
      <c r="X7" s="256"/>
      <c r="Y7" s="1" t="s">
        <v>58</v>
      </c>
      <c r="Z7" s="1" t="s">
        <v>59</v>
      </c>
      <c r="AA7" s="261"/>
      <c r="AB7" s="99"/>
      <c r="AC7" s="99"/>
      <c r="AD7" s="99"/>
      <c r="AE7" s="99"/>
      <c r="AF7" s="99"/>
      <c r="AG7" s="99"/>
      <c r="AH7" s="99"/>
      <c r="AI7" s="99"/>
      <c r="AJ7" s="99"/>
    </row>
    <row r="8" spans="1:36" ht="15.75" customHeight="1">
      <c r="B8" s="121" t="str">
        <f ca="1">IF(Oct!B8="","",Oct!B8)</f>
        <v>Bring Head</v>
      </c>
      <c r="C8" s="122" t="str">
        <f ca="1">IF(Oct!C8="","",Oct!C8)</f>
        <v>SCAP1</v>
      </c>
      <c r="D8" s="115" t="str">
        <f ca="1">IF(B8="","",Oct!D8)</f>
        <v>CAR/L/1015854</v>
      </c>
      <c r="E8" s="115" t="str">
        <f ca="1">IF(Oct!B8="","",Oct!E8)</f>
        <v>ORK</v>
      </c>
      <c r="F8" s="5">
        <v>813</v>
      </c>
      <c r="G8" s="115">
        <f ca="1">IF(B8="","",Oct!G8)</f>
        <v>968</v>
      </c>
      <c r="H8" s="34" t="str">
        <f t="shared" ref="H8:H13" si="0">IF((F8&gt;G8),((F8-G8)/G8),"")</f>
        <v/>
      </c>
      <c r="I8" s="126"/>
      <c r="J8" s="44">
        <f>I8*10</f>
        <v>0</v>
      </c>
      <c r="K8" s="44">
        <f ca="1">IF(B8="","",IF(Oct!K8="",Nov!J8,Oct!K8+Nov!J8))</f>
        <v>0</v>
      </c>
      <c r="L8" s="5"/>
      <c r="M8" s="44">
        <f ca="1">L8/2</f>
        <v>0</v>
      </c>
      <c r="N8" s="44">
        <f ca="1">IF(B8="","",IF(Oct!N8="",Nov!M8,Oct!N8+Nov!M8))</f>
        <v>0</v>
      </c>
      <c r="O8" s="5"/>
      <c r="P8" s="44">
        <f ca="1">O8</f>
        <v>0</v>
      </c>
      <c r="Q8" s="44">
        <f ca="1">IF(B8="","",IF(Oct!Q8="",Nov!P8,Oct!Q8+Nov!P8))</f>
        <v>0</v>
      </c>
      <c r="R8" s="5"/>
      <c r="S8" s="44">
        <f ca="1">R8/500</f>
        <v>0</v>
      </c>
      <c r="T8" s="44">
        <f ca="1">IF(B8="","",IF(Oct!T8="",Nov!S8,Oct!T8+Nov!S8))</f>
        <v>0</v>
      </c>
      <c r="U8" s="5"/>
      <c r="V8" s="44">
        <f ca="1">U8*10</f>
        <v>0</v>
      </c>
      <c r="W8" s="44">
        <f ca="1">IF(B8="","",IF(Oct!W8="",Nov!V8,Oct!W8+Nov!V8))</f>
        <v>0</v>
      </c>
      <c r="X8" s="5">
        <v>93450</v>
      </c>
      <c r="Y8" s="5">
        <v>1981</v>
      </c>
      <c r="Z8" s="5">
        <v>9428</v>
      </c>
      <c r="AA8" s="5"/>
      <c r="AB8" s="18">
        <f>(R8/F8)/175</f>
        <v>0</v>
      </c>
    </row>
    <row r="9" spans="1:36" ht="15.75" customHeight="1">
      <c r="B9" s="121" t="str">
        <f ca="1">IF(Oct!B9="","",Oct!B9)</f>
        <v>Eday Sound</v>
      </c>
      <c r="C9" s="122" t="str">
        <f ca="1">IF(Oct!C9="","",Oct!C9)</f>
        <v>EDA1</v>
      </c>
      <c r="D9" s="115" t="str">
        <f ca="1">IF(B9="","",Oct!D9)</f>
        <v>CAR/L/1003956</v>
      </c>
      <c r="E9" s="115" t="str">
        <f ca="1">IF(Oct!B9="","",Oct!E9)</f>
        <v>ORK</v>
      </c>
      <c r="F9" s="5"/>
      <c r="G9" s="115">
        <f ca="1">IF(B9="","",Oct!G9)</f>
        <v>800</v>
      </c>
      <c r="H9" s="34" t="str">
        <f t="shared" si="0"/>
        <v/>
      </c>
      <c r="I9" s="126"/>
      <c r="J9" s="44">
        <f t="shared" ref="J9:J72" si="1">I9*10</f>
        <v>0</v>
      </c>
      <c r="K9" s="44">
        <f ca="1">IF(B9="","",IF(Oct!K9="",Nov!J9,Oct!K9+Nov!J9))</f>
        <v>0</v>
      </c>
      <c r="L9" s="5"/>
      <c r="M9" s="44">
        <f t="shared" ref="M9:M72" si="2">L9/2</f>
        <v>0</v>
      </c>
      <c r="N9" s="44">
        <f ca="1">IF(B9="","",IF(Oct!N9="",Nov!M9,Oct!N9+Nov!M9))</f>
        <v>0</v>
      </c>
      <c r="O9" s="5"/>
      <c r="P9" s="44">
        <f t="shared" ref="P9:P72" si="3">O9</f>
        <v>0</v>
      </c>
      <c r="Q9" s="44">
        <f ca="1">IF(B9="","",IF(Oct!Q9="",Nov!P9,Oct!Q9+Nov!P9))</f>
        <v>0</v>
      </c>
      <c r="R9" s="5"/>
      <c r="S9" s="44">
        <f t="shared" ref="S9:S72" si="4">R9/500</f>
        <v>0</v>
      </c>
      <c r="T9" s="44">
        <f ca="1">IF(B9="","",IF(Oct!T9="",Nov!S9,Oct!T9+Nov!S9))</f>
        <v>0</v>
      </c>
      <c r="U9" s="5"/>
      <c r="V9" s="44">
        <f t="shared" ref="V9:V72" si="5">U9*10</f>
        <v>0</v>
      </c>
      <c r="W9" s="44">
        <f ca="1">IF(B9="","",IF(Oct!W9="",Nov!V9,Oct!W9+Nov!V9))</f>
        <v>0</v>
      </c>
      <c r="X9" s="5"/>
      <c r="Y9" s="5"/>
      <c r="Z9" s="5"/>
      <c r="AA9" s="5"/>
      <c r="AB9" s="18" t="e">
        <f t="shared" ref="AB9:AB72" si="6">(R9/F9)/175</f>
        <v>#DIV/0!</v>
      </c>
    </row>
    <row r="10" spans="1:36" ht="15.75" customHeight="1">
      <c r="B10" s="121" t="str">
        <f ca="1">IF(Oct!B10="","",Oct!B10)</f>
        <v>Kirk Taing</v>
      </c>
      <c r="C10" s="122" t="str">
        <f ca="1">IF(Oct!C10="","",Oct!C10)</f>
        <v>MILL1</v>
      </c>
      <c r="D10" s="115" t="str">
        <f ca="1">IF(B10="","",Oct!D10)</f>
        <v>CAR/L/1003952</v>
      </c>
      <c r="E10" s="115" t="str">
        <f ca="1">IF(Oct!B10="","",Oct!E10)</f>
        <v>ORK</v>
      </c>
      <c r="F10" s="5"/>
      <c r="G10" s="115">
        <f ca="1">IF(B10="","",Oct!G10)</f>
        <v>800</v>
      </c>
      <c r="H10" s="34" t="str">
        <f t="shared" si="0"/>
        <v/>
      </c>
      <c r="I10" s="126"/>
      <c r="J10" s="44">
        <f t="shared" si="1"/>
        <v>0</v>
      </c>
      <c r="K10" s="44">
        <f ca="1">IF(B10="","",IF(Oct!K10="",Nov!J10,Oct!K10+Nov!J10))</f>
        <v>0</v>
      </c>
      <c r="L10" s="5"/>
      <c r="M10" s="44">
        <f t="shared" si="2"/>
        <v>0</v>
      </c>
      <c r="N10" s="44">
        <f ca="1">IF(B10="","",IF(Oct!N10="",Nov!M10,Oct!N10+Nov!M10))</f>
        <v>0</v>
      </c>
      <c r="O10" s="5"/>
      <c r="P10" s="44">
        <f t="shared" si="3"/>
        <v>0</v>
      </c>
      <c r="Q10" s="44">
        <f ca="1">IF(B10="","",IF(Oct!Q10="",Nov!P10,Oct!Q10+Nov!P10))</f>
        <v>0</v>
      </c>
      <c r="R10" s="5"/>
      <c r="S10" s="44">
        <f t="shared" si="4"/>
        <v>0</v>
      </c>
      <c r="T10" s="44">
        <f ca="1">IF(B10="","",IF(Oct!T10="",Nov!S10,Oct!T10+Nov!S10))</f>
        <v>0</v>
      </c>
      <c r="U10" s="5"/>
      <c r="V10" s="44">
        <f t="shared" si="5"/>
        <v>0</v>
      </c>
      <c r="W10" s="44">
        <f ca="1">IF(B10="","",IF(Oct!W10="",Nov!V10,Oct!W10+Nov!V10))</f>
        <v>0</v>
      </c>
      <c r="X10" s="5"/>
      <c r="Y10" s="5"/>
      <c r="Z10" s="5"/>
      <c r="AA10" s="5"/>
      <c r="AB10" s="18" t="e">
        <f t="shared" si="6"/>
        <v>#DIV/0!</v>
      </c>
    </row>
    <row r="11" spans="1:36" ht="15.75" customHeight="1">
      <c r="B11" s="121" t="str">
        <f ca="1">IF(Oct!B11="","",Oct!B11)</f>
        <v>Mill Bay, Stronsay</v>
      </c>
      <c r="C11" s="122" t="str">
        <f ca="1">IF(Oct!C11="","",Oct!C11)</f>
        <v>MIL1</v>
      </c>
      <c r="D11" s="115" t="str">
        <f ca="1">IF(B11="","",Oct!D11)</f>
        <v>CAR/L/1034607</v>
      </c>
      <c r="E11" s="115" t="str">
        <f ca="1">IF(Oct!B11="","",Oct!E11)</f>
        <v>ORK</v>
      </c>
      <c r="F11" s="5"/>
      <c r="G11" s="115">
        <f ca="1">IF(B11="","",Oct!G11)</f>
        <v>750</v>
      </c>
      <c r="H11" s="34" t="str">
        <f t="shared" si="0"/>
        <v/>
      </c>
      <c r="I11" s="126"/>
      <c r="J11" s="44">
        <f t="shared" si="1"/>
        <v>0</v>
      </c>
      <c r="K11" s="44">
        <f ca="1">IF(B11="","",IF(Oct!K11="",Nov!J11,Oct!K11+Nov!J11))</f>
        <v>0</v>
      </c>
      <c r="L11" s="5"/>
      <c r="M11" s="44">
        <f t="shared" si="2"/>
        <v>0</v>
      </c>
      <c r="N11" s="44">
        <f ca="1">IF(B11="","",IF(Oct!N11="",Nov!M11,Oct!N11+Nov!M11))</f>
        <v>0</v>
      </c>
      <c r="O11" s="5"/>
      <c r="P11" s="44">
        <f t="shared" si="3"/>
        <v>0</v>
      </c>
      <c r="Q11" s="44">
        <f ca="1">IF(B11="","",IF(Oct!Q11="",Nov!P11,Oct!Q11+Nov!P11))</f>
        <v>0</v>
      </c>
      <c r="R11" s="5"/>
      <c r="S11" s="44">
        <f t="shared" si="4"/>
        <v>0</v>
      </c>
      <c r="T11" s="44">
        <f ca="1">IF(B11="","",IF(Oct!T11="",Nov!S11,Oct!T11+Nov!S11))</f>
        <v>0</v>
      </c>
      <c r="U11" s="5"/>
      <c r="V11" s="44">
        <f t="shared" si="5"/>
        <v>0</v>
      </c>
      <c r="W11" s="44">
        <f ca="1">IF(B11="","",IF(Oct!W11="",Nov!V11,Oct!W11+Nov!V11))</f>
        <v>0</v>
      </c>
      <c r="X11" s="5"/>
      <c r="Y11" s="5"/>
      <c r="Z11" s="5"/>
      <c r="AA11" s="5"/>
      <c r="AB11" s="18" t="e">
        <f t="shared" si="6"/>
        <v>#DIV/0!</v>
      </c>
    </row>
    <row r="12" spans="1:36" ht="15.75" customHeight="1">
      <c r="B12" s="121" t="str">
        <f ca="1">IF(Oct!B12="","",Oct!B12)</f>
        <v>Puldrite Bay</v>
      </c>
      <c r="C12" s="122" t="str">
        <f ca="1">IF(Oct!C12="","",Oct!C12)</f>
        <v>PUL1</v>
      </c>
      <c r="D12" s="115" t="str">
        <f ca="1">IF(B12="","",Oct!D12)</f>
        <v>CAR/L/1003954</v>
      </c>
      <c r="E12" s="115" t="str">
        <f ca="1">IF(Oct!B12="","",Oct!E12)</f>
        <v>ORK</v>
      </c>
      <c r="F12" s="5">
        <v>401</v>
      </c>
      <c r="G12" s="115">
        <f ca="1">IF(B12="","",Oct!G12)</f>
        <v>980</v>
      </c>
      <c r="H12" s="34" t="str">
        <f t="shared" si="0"/>
        <v/>
      </c>
      <c r="I12" s="126"/>
      <c r="J12" s="44">
        <f t="shared" si="1"/>
        <v>0</v>
      </c>
      <c r="K12" s="44">
        <f ca="1">IF(B12="","",IF(Oct!K12="",Nov!J12,Oct!K12+Nov!J12))</f>
        <v>0</v>
      </c>
      <c r="L12" s="5"/>
      <c r="M12" s="44">
        <f t="shared" si="2"/>
        <v>0</v>
      </c>
      <c r="N12" s="44">
        <f ca="1">IF(B12="","",IF(Oct!N12="",Nov!M12,Oct!N12+Nov!M12))</f>
        <v>0</v>
      </c>
      <c r="O12" s="5"/>
      <c r="P12" s="44">
        <f t="shared" si="3"/>
        <v>0</v>
      </c>
      <c r="Q12" s="44">
        <f ca="1">IF(B12="","",IF(Oct!Q12="",Nov!P12,Oct!Q12+Nov!P12))</f>
        <v>0</v>
      </c>
      <c r="R12" s="5"/>
      <c r="S12" s="44">
        <f t="shared" si="4"/>
        <v>0</v>
      </c>
      <c r="T12" s="44">
        <f ca="1">IF(B12="","",IF(Oct!T12="",Nov!S12,Oct!T12+Nov!S12))</f>
        <v>0</v>
      </c>
      <c r="U12" s="5"/>
      <c r="V12" s="44">
        <f t="shared" si="5"/>
        <v>0</v>
      </c>
      <c r="W12" s="44">
        <f ca="1">IF(B12="","",IF(Oct!W12="",Nov!V12,Oct!W12+Nov!V12))</f>
        <v>0</v>
      </c>
      <c r="X12" s="5">
        <v>90000</v>
      </c>
      <c r="Y12" s="5">
        <v>506</v>
      </c>
      <c r="Z12" s="5">
        <v>636</v>
      </c>
      <c r="AA12" s="5"/>
      <c r="AB12" s="18">
        <f t="shared" si="6"/>
        <v>0</v>
      </c>
    </row>
    <row r="13" spans="1:36" ht="15.75" customHeight="1">
      <c r="B13" s="121" t="str">
        <f ca="1">IF(Oct!B13="","",Oct!B13)</f>
        <v>Toy Ness</v>
      </c>
      <c r="C13" s="122" t="str">
        <f ca="1">IF(Oct!C13="","",Oct!C13)</f>
        <v>TOYN1</v>
      </c>
      <c r="D13" s="115" t="str">
        <f ca="1">IF(B13="","",Oct!D13)</f>
        <v>CAR/L/1015855</v>
      </c>
      <c r="E13" s="115" t="str">
        <f ca="1">IF(Oct!B13="","",Oct!E13)</f>
        <v>ORK</v>
      </c>
      <c r="F13" s="5">
        <v>646</v>
      </c>
      <c r="G13" s="115">
        <f ca="1">IF(B13="","",Oct!G13)</f>
        <v>650</v>
      </c>
      <c r="H13" s="34" t="str">
        <f t="shared" si="0"/>
        <v/>
      </c>
      <c r="I13" s="126"/>
      <c r="J13" s="44">
        <f t="shared" si="1"/>
        <v>0</v>
      </c>
      <c r="K13" s="44">
        <f ca="1">IF(B13="","",IF(Oct!K13="",Nov!J13,Oct!K13+Nov!J13))</f>
        <v>0</v>
      </c>
      <c r="L13" s="5"/>
      <c r="M13" s="44">
        <f t="shared" si="2"/>
        <v>0</v>
      </c>
      <c r="N13" s="44">
        <f ca="1">IF(B13="","",IF(Oct!N13="",Nov!M13,Oct!N13+Nov!M13))</f>
        <v>0</v>
      </c>
      <c r="O13" s="5"/>
      <c r="P13" s="44">
        <f t="shared" si="3"/>
        <v>0</v>
      </c>
      <c r="Q13" s="44">
        <f ca="1">IF(B13="","",IF(Oct!Q13="",Nov!P13,Oct!Q13+Nov!P13))</f>
        <v>0</v>
      </c>
      <c r="R13" s="5"/>
      <c r="S13" s="44">
        <f t="shared" si="4"/>
        <v>0</v>
      </c>
      <c r="T13" s="44">
        <f ca="1">IF(B13="","",IF(Oct!T13="",Nov!S13,Oct!T13+Nov!S13))</f>
        <v>0</v>
      </c>
      <c r="U13" s="5"/>
      <c r="V13" s="44">
        <f t="shared" si="5"/>
        <v>0</v>
      </c>
      <c r="W13" s="44">
        <f ca="1">IF(B13="","",IF(Oct!W13="",Nov!V13,Oct!W13+Nov!V13))</f>
        <v>0</v>
      </c>
      <c r="X13" s="5">
        <v>121300</v>
      </c>
      <c r="Y13" s="5">
        <v>275</v>
      </c>
      <c r="Z13" s="5">
        <v>1276</v>
      </c>
      <c r="AA13" s="5"/>
      <c r="AB13" s="18">
        <f t="shared" si="6"/>
        <v>0</v>
      </c>
    </row>
    <row r="14" spans="1:36" ht="15.75" customHeight="1">
      <c r="B14" s="121" t="str">
        <f ca="1">IF(Oct!B14="","",Oct!B14)</f>
        <v>Veantrow Bay</v>
      </c>
      <c r="C14" s="122" t="str">
        <f ca="1">IF(Oct!C14="","",Oct!C14)</f>
        <v>VEA1</v>
      </c>
      <c r="D14" s="115" t="str">
        <f ca="1">IF(B14="","",Oct!D14)</f>
        <v>CAR/L/1003931</v>
      </c>
      <c r="E14" s="115" t="str">
        <f ca="1">IF(Oct!B14="","",Oct!E14)</f>
        <v>ORK</v>
      </c>
      <c r="F14" s="5">
        <v>967</v>
      </c>
      <c r="G14" s="115">
        <f ca="1">IF(B14="","",Oct!G14)</f>
        <v>1264</v>
      </c>
      <c r="H14" s="34" t="str">
        <f t="shared" ref="H14:H28" si="7">IF((F14&gt;G14),((F14-G14)/G14),"")</f>
        <v/>
      </c>
      <c r="I14" s="126"/>
      <c r="J14" s="44">
        <f t="shared" si="1"/>
        <v>0</v>
      </c>
      <c r="K14" s="44">
        <f ca="1">IF(B14="","",IF(Oct!K14="",Nov!J14,Oct!K14+Nov!J14))</f>
        <v>0</v>
      </c>
      <c r="L14" s="5"/>
      <c r="M14" s="44">
        <f t="shared" si="2"/>
        <v>0</v>
      </c>
      <c r="N14" s="44">
        <f ca="1">IF(B14="","",IF(Oct!N14="",Nov!M14,Oct!N14+Nov!M14))</f>
        <v>0</v>
      </c>
      <c r="O14" s="5"/>
      <c r="P14" s="44">
        <f t="shared" si="3"/>
        <v>0</v>
      </c>
      <c r="Q14" s="44">
        <f ca="1">IF(B14="","",IF(Oct!Q14="",Nov!P14,Oct!Q14+Nov!P14))</f>
        <v>0</v>
      </c>
      <c r="R14" s="5"/>
      <c r="S14" s="44">
        <f t="shared" si="4"/>
        <v>0</v>
      </c>
      <c r="T14" s="44">
        <f ca="1">IF(B14="","",IF(Oct!T14="",Nov!S14,Oct!T14+Nov!S14))</f>
        <v>0</v>
      </c>
      <c r="U14" s="5"/>
      <c r="V14" s="44">
        <f t="shared" si="5"/>
        <v>0</v>
      </c>
      <c r="W14" s="44">
        <f ca="1">IF(B14="","",IF(Oct!W14="",Nov!V14,Oct!W14+Nov!V14))</f>
        <v>0</v>
      </c>
      <c r="X14" s="5">
        <v>144998</v>
      </c>
      <c r="Y14" s="5">
        <v>221</v>
      </c>
      <c r="Z14" s="5">
        <v>640</v>
      </c>
      <c r="AA14" s="5"/>
      <c r="AB14" s="18">
        <f t="shared" si="6"/>
        <v>0</v>
      </c>
    </row>
    <row r="15" spans="1:36" ht="15.75" customHeight="1">
      <c r="B15" s="121" t="str">
        <f ca="1">IF(Oct!B15="","",Oct!B15)</f>
        <v/>
      </c>
      <c r="C15" s="122" t="str">
        <f ca="1">IF(Oct!C15="","",Oct!C15)</f>
        <v/>
      </c>
      <c r="D15" s="115" t="str">
        <f ca="1">IF(B15="","",Oct!D15)</f>
        <v/>
      </c>
      <c r="E15" s="115" t="str">
        <f ca="1">IF(Oct!B15="","",Oct!E15)</f>
        <v/>
      </c>
      <c r="F15" s="5"/>
      <c r="G15" s="115" t="str">
        <f ca="1">IF(B15="","",Oct!G15)</f>
        <v/>
      </c>
      <c r="H15" s="34" t="str">
        <f t="shared" si="7"/>
        <v/>
      </c>
      <c r="I15" s="126"/>
      <c r="J15" s="44">
        <f t="shared" si="1"/>
        <v>0</v>
      </c>
      <c r="K15" s="44" t="str">
        <f ca="1">IF(B15="","",IF(Oct!K15="",Nov!J15,Oct!K15+Nov!J15))</f>
        <v/>
      </c>
      <c r="L15" s="5"/>
      <c r="M15" s="44">
        <f t="shared" si="2"/>
        <v>0</v>
      </c>
      <c r="N15" s="44" t="str">
        <f ca="1">IF(B15="","",IF(Oct!N15="",Nov!M15,Oct!N15+Nov!M15))</f>
        <v/>
      </c>
      <c r="O15" s="5"/>
      <c r="P15" s="44">
        <f t="shared" si="3"/>
        <v>0</v>
      </c>
      <c r="Q15" s="44" t="str">
        <f ca="1">IF(B15="","",IF(Oct!Q15="",Nov!P15,Oct!Q15+Nov!P15))</f>
        <v/>
      </c>
      <c r="R15" s="5"/>
      <c r="S15" s="44">
        <f t="shared" si="4"/>
        <v>0</v>
      </c>
      <c r="T15" s="44" t="str">
        <f ca="1">IF(B15="","",IF(Oct!T15="",Nov!S15,Oct!T15+Nov!S15))</f>
        <v/>
      </c>
      <c r="U15" s="5"/>
      <c r="V15" s="44">
        <f t="shared" si="5"/>
        <v>0</v>
      </c>
      <c r="W15" s="44" t="str">
        <f ca="1">IF(B15="","",IF(Oct!W15="",Nov!V15,Oct!W15+Nov!V15))</f>
        <v/>
      </c>
      <c r="X15" s="5"/>
      <c r="Y15" s="5"/>
      <c r="Z15" s="5"/>
      <c r="AA15" s="5"/>
      <c r="AB15" s="18" t="e">
        <f t="shared" si="6"/>
        <v>#DIV/0!</v>
      </c>
    </row>
    <row r="16" spans="1:36" ht="15.75" customHeight="1">
      <c r="B16" s="121" t="str">
        <f ca="1">IF(Oct!B16="","",Oct!B16)</f>
        <v/>
      </c>
      <c r="C16" s="122" t="str">
        <f ca="1">IF(Oct!C16="","",Oct!C16)</f>
        <v/>
      </c>
      <c r="D16" s="115" t="str">
        <f ca="1">IF(B16="","",Oct!D16)</f>
        <v/>
      </c>
      <c r="E16" s="115" t="str">
        <f ca="1">IF(Oct!B16="","",Oct!E16)</f>
        <v/>
      </c>
      <c r="F16" s="5"/>
      <c r="G16" s="115" t="str">
        <f ca="1">IF(B16="","",Oct!G16)</f>
        <v/>
      </c>
      <c r="H16" s="34" t="str">
        <f t="shared" si="7"/>
        <v/>
      </c>
      <c r="I16" s="126"/>
      <c r="J16" s="44">
        <f t="shared" si="1"/>
        <v>0</v>
      </c>
      <c r="K16" s="44" t="str">
        <f ca="1">IF(B16="","",IF(Oct!K16="",Nov!J16,Oct!K16+Nov!J16))</f>
        <v/>
      </c>
      <c r="L16" s="5"/>
      <c r="M16" s="44">
        <f t="shared" si="2"/>
        <v>0</v>
      </c>
      <c r="N16" s="44" t="str">
        <f ca="1">IF(B16="","",IF(Oct!N16="",Nov!M16,Oct!N16+Nov!M16))</f>
        <v/>
      </c>
      <c r="O16" s="5"/>
      <c r="P16" s="44">
        <f t="shared" si="3"/>
        <v>0</v>
      </c>
      <c r="Q16" s="44" t="str">
        <f ca="1">IF(B16="","",IF(Oct!Q16="",Nov!P16,Oct!Q16+Nov!P16))</f>
        <v/>
      </c>
      <c r="R16" s="5"/>
      <c r="S16" s="44">
        <f t="shared" si="4"/>
        <v>0</v>
      </c>
      <c r="T16" s="44" t="str">
        <f ca="1">IF(B16="","",IF(Oct!T16="",Nov!S16,Oct!T16+Nov!S16))</f>
        <v/>
      </c>
      <c r="U16" s="5"/>
      <c r="V16" s="44">
        <f t="shared" si="5"/>
        <v>0</v>
      </c>
      <c r="W16" s="44" t="str">
        <f ca="1">IF(B16="","",IF(Oct!W16="",Nov!V16,Oct!W16+Nov!V16))</f>
        <v/>
      </c>
      <c r="X16" s="5"/>
      <c r="Y16" s="5"/>
      <c r="Z16" s="5"/>
      <c r="AA16" s="5"/>
      <c r="AB16" s="18" t="e">
        <f t="shared" si="6"/>
        <v>#DIV/0!</v>
      </c>
    </row>
    <row r="17" spans="2:28" ht="15.75" customHeight="1">
      <c r="B17" s="121" t="str">
        <f ca="1">IF(Oct!B17="","",Oct!B17)</f>
        <v/>
      </c>
      <c r="C17" s="122" t="str">
        <f ca="1">IF(Oct!C17="","",Oct!C17)</f>
        <v/>
      </c>
      <c r="D17" s="115" t="str">
        <f ca="1">IF(B17="","",Oct!D17)</f>
        <v/>
      </c>
      <c r="E17" s="115" t="str">
        <f ca="1">IF(Oct!B17="","",Oct!E17)</f>
        <v/>
      </c>
      <c r="F17" s="5"/>
      <c r="G17" s="115" t="str">
        <f ca="1">IF(B17="","",Oct!G17)</f>
        <v/>
      </c>
      <c r="H17" s="34" t="str">
        <f t="shared" si="7"/>
        <v/>
      </c>
      <c r="I17" s="126"/>
      <c r="J17" s="44">
        <f t="shared" si="1"/>
        <v>0</v>
      </c>
      <c r="K17" s="44" t="str">
        <f ca="1">IF(B17="","",IF(Oct!K17="",Nov!J17,Oct!K17+Nov!J17))</f>
        <v/>
      </c>
      <c r="L17" s="5"/>
      <c r="M17" s="44">
        <f t="shared" si="2"/>
        <v>0</v>
      </c>
      <c r="N17" s="44" t="str">
        <f ca="1">IF(B17="","",IF(Oct!N17="",Nov!M17,Oct!N17+Nov!M17))</f>
        <v/>
      </c>
      <c r="O17" s="5"/>
      <c r="P17" s="44">
        <f t="shared" si="3"/>
        <v>0</v>
      </c>
      <c r="Q17" s="44" t="str">
        <f ca="1">IF(B17="","",IF(Oct!Q17="",Nov!P17,Oct!Q17+Nov!P17))</f>
        <v/>
      </c>
      <c r="R17" s="5"/>
      <c r="S17" s="44">
        <f t="shared" si="4"/>
        <v>0</v>
      </c>
      <c r="T17" s="44" t="str">
        <f ca="1">IF(B17="","",IF(Oct!T17="",Nov!S17,Oct!T17+Nov!S17))</f>
        <v/>
      </c>
      <c r="U17" s="5"/>
      <c r="V17" s="44">
        <f t="shared" si="5"/>
        <v>0</v>
      </c>
      <c r="W17" s="44" t="str">
        <f ca="1">IF(B17="","",IF(Oct!W17="",Nov!V17,Oct!W17+Nov!V17))</f>
        <v/>
      </c>
      <c r="X17" s="5"/>
      <c r="Y17" s="5"/>
      <c r="Z17" s="5"/>
      <c r="AA17" s="5"/>
      <c r="AB17" s="18" t="e">
        <f t="shared" si="6"/>
        <v>#DIV/0!</v>
      </c>
    </row>
    <row r="18" spans="2:28" ht="15.75" customHeight="1">
      <c r="B18" s="121" t="str">
        <f ca="1">IF(Oct!B18="","",Oct!B18)</f>
        <v/>
      </c>
      <c r="C18" s="122" t="str">
        <f ca="1">IF(Oct!C18="","",Oct!C18)</f>
        <v/>
      </c>
      <c r="D18" s="115" t="str">
        <f ca="1">IF(B18="","",Oct!D18)</f>
        <v/>
      </c>
      <c r="E18" s="115" t="str">
        <f ca="1">IF(Oct!B18="","",Oct!E18)</f>
        <v/>
      </c>
      <c r="F18" s="5"/>
      <c r="G18" s="115" t="str">
        <f ca="1">IF(B18="","",Oct!G18)</f>
        <v/>
      </c>
      <c r="H18" s="34" t="str">
        <f t="shared" si="7"/>
        <v/>
      </c>
      <c r="I18" s="126"/>
      <c r="J18" s="44">
        <f t="shared" si="1"/>
        <v>0</v>
      </c>
      <c r="K18" s="44" t="str">
        <f ca="1">IF(B18="","",IF(Oct!K18="",Nov!J18,Oct!K18+Nov!J18))</f>
        <v/>
      </c>
      <c r="L18" s="5"/>
      <c r="M18" s="44">
        <f t="shared" si="2"/>
        <v>0</v>
      </c>
      <c r="N18" s="44" t="str">
        <f ca="1">IF(B18="","",IF(Oct!N18="",Nov!M18,Oct!N18+Nov!M18))</f>
        <v/>
      </c>
      <c r="O18" s="5"/>
      <c r="P18" s="44">
        <f t="shared" si="3"/>
        <v>0</v>
      </c>
      <c r="Q18" s="44" t="str">
        <f ca="1">IF(B18="","",IF(Oct!Q18="",Nov!P18,Oct!Q18+Nov!P18))</f>
        <v/>
      </c>
      <c r="R18" s="5"/>
      <c r="S18" s="44">
        <f t="shared" si="4"/>
        <v>0</v>
      </c>
      <c r="T18" s="44" t="str">
        <f ca="1">IF(B18="","",IF(Oct!T18="",Nov!S18,Oct!T18+Nov!S18))</f>
        <v/>
      </c>
      <c r="U18" s="5"/>
      <c r="V18" s="44">
        <f t="shared" si="5"/>
        <v>0</v>
      </c>
      <c r="W18" s="44" t="str">
        <f ca="1">IF(B18="","",IF(Oct!W18="",Nov!V18,Oct!W18+Nov!V18))</f>
        <v/>
      </c>
      <c r="X18" s="5"/>
      <c r="Y18" s="5"/>
      <c r="Z18" s="5"/>
      <c r="AA18" s="5"/>
      <c r="AB18" s="18" t="e">
        <f t="shared" si="6"/>
        <v>#DIV/0!</v>
      </c>
    </row>
    <row r="19" spans="2:28" ht="15.75" customHeight="1">
      <c r="B19" s="121" t="str">
        <f ca="1">IF(Oct!B19="","",Oct!B19)</f>
        <v/>
      </c>
      <c r="C19" s="122" t="str">
        <f ca="1">IF(Oct!C19="","",Oct!C19)</f>
        <v/>
      </c>
      <c r="D19" s="115" t="str">
        <f ca="1">IF(B19="","",Oct!D19)</f>
        <v/>
      </c>
      <c r="E19" s="115" t="str">
        <f ca="1">IF(Oct!B19="","",Oct!E19)</f>
        <v/>
      </c>
      <c r="F19" s="5"/>
      <c r="G19" s="115" t="str">
        <f ca="1">IF(B19="","",Oct!G19)</f>
        <v/>
      </c>
      <c r="H19" s="34" t="str">
        <f t="shared" si="7"/>
        <v/>
      </c>
      <c r="I19" s="126"/>
      <c r="J19" s="44">
        <f t="shared" si="1"/>
        <v>0</v>
      </c>
      <c r="K19" s="44" t="str">
        <f ca="1">IF(B19="","",IF(Oct!K19="",Nov!J19,Oct!K19+Nov!J19))</f>
        <v/>
      </c>
      <c r="L19" s="5"/>
      <c r="M19" s="44">
        <f t="shared" si="2"/>
        <v>0</v>
      </c>
      <c r="N19" s="44" t="str">
        <f ca="1">IF(B19="","",IF(Oct!N19="",Nov!M19,Oct!N19+Nov!M19))</f>
        <v/>
      </c>
      <c r="O19" s="5"/>
      <c r="P19" s="44">
        <f t="shared" si="3"/>
        <v>0</v>
      </c>
      <c r="Q19" s="44" t="str">
        <f ca="1">IF(B19="","",IF(Oct!Q19="",Nov!P19,Oct!Q19+Nov!P19))</f>
        <v/>
      </c>
      <c r="R19" s="5"/>
      <c r="S19" s="44">
        <f t="shared" si="4"/>
        <v>0</v>
      </c>
      <c r="T19" s="44" t="str">
        <f ca="1">IF(B19="","",IF(Oct!T19="",Nov!S19,Oct!T19+Nov!S19))</f>
        <v/>
      </c>
      <c r="U19" s="5"/>
      <c r="V19" s="44">
        <f t="shared" si="5"/>
        <v>0</v>
      </c>
      <c r="W19" s="44" t="str">
        <f ca="1">IF(B19="","",IF(Oct!W19="",Nov!V19,Oct!W19+Nov!V19))</f>
        <v/>
      </c>
      <c r="X19" s="5"/>
      <c r="Y19" s="5"/>
      <c r="Z19" s="5"/>
      <c r="AA19" s="5"/>
      <c r="AB19" s="18" t="e">
        <f t="shared" si="6"/>
        <v>#DIV/0!</v>
      </c>
    </row>
    <row r="20" spans="2:28" ht="15.75" customHeight="1">
      <c r="B20" s="121" t="str">
        <f ca="1">IF(Oct!B20="","",Oct!B20)</f>
        <v/>
      </c>
      <c r="C20" s="122" t="str">
        <f ca="1">IF(Oct!C20="","",Oct!C20)</f>
        <v/>
      </c>
      <c r="D20" s="115" t="str">
        <f ca="1">IF(B20="","",Oct!D20)</f>
        <v/>
      </c>
      <c r="E20" s="115" t="str">
        <f ca="1">IF(Oct!B20="","",Oct!E20)</f>
        <v/>
      </c>
      <c r="F20" s="5"/>
      <c r="G20" s="115" t="str">
        <f ca="1">IF(B20="","",Oct!G20)</f>
        <v/>
      </c>
      <c r="H20" s="34" t="str">
        <f t="shared" si="7"/>
        <v/>
      </c>
      <c r="I20" s="126"/>
      <c r="J20" s="44">
        <f t="shared" si="1"/>
        <v>0</v>
      </c>
      <c r="K20" s="44" t="str">
        <f ca="1">IF(B20="","",IF(Oct!K20="",Nov!J20,Oct!K20+Nov!J20))</f>
        <v/>
      </c>
      <c r="L20" s="5"/>
      <c r="M20" s="44">
        <f t="shared" si="2"/>
        <v>0</v>
      </c>
      <c r="N20" s="44" t="str">
        <f ca="1">IF(B20="","",IF(Oct!N20="",Nov!M20,Oct!N20+Nov!M20))</f>
        <v/>
      </c>
      <c r="O20" s="5"/>
      <c r="P20" s="44">
        <f t="shared" si="3"/>
        <v>0</v>
      </c>
      <c r="Q20" s="44" t="str">
        <f ca="1">IF(B20="","",IF(Oct!Q20="",Nov!P20,Oct!Q20+Nov!P20))</f>
        <v/>
      </c>
      <c r="R20" s="5"/>
      <c r="S20" s="44">
        <f t="shared" si="4"/>
        <v>0</v>
      </c>
      <c r="T20" s="44" t="str">
        <f ca="1">IF(B20="","",IF(Oct!T20="",Nov!S20,Oct!T20+Nov!S20))</f>
        <v/>
      </c>
      <c r="U20" s="5"/>
      <c r="V20" s="44">
        <f t="shared" si="5"/>
        <v>0</v>
      </c>
      <c r="W20" s="44" t="str">
        <f ca="1">IF(B20="","",IF(Oct!W20="",Nov!V20,Oct!W20+Nov!V20))</f>
        <v/>
      </c>
      <c r="X20" s="5"/>
      <c r="Y20" s="5"/>
      <c r="Z20" s="5"/>
      <c r="AA20" s="5"/>
      <c r="AB20" s="18" t="e">
        <f t="shared" si="6"/>
        <v>#DIV/0!</v>
      </c>
    </row>
    <row r="21" spans="2:28" ht="15.75" customHeight="1">
      <c r="B21" s="121" t="str">
        <f ca="1">IF(Oct!B21="","",Oct!B21)</f>
        <v/>
      </c>
      <c r="C21" s="122" t="str">
        <f ca="1">IF(Oct!C21="","",Oct!C21)</f>
        <v/>
      </c>
      <c r="D21" s="115" t="str">
        <f ca="1">IF(B21="","",Oct!D21)</f>
        <v/>
      </c>
      <c r="E21" s="115" t="str">
        <f ca="1">IF(Oct!B21="","",Oct!E21)</f>
        <v/>
      </c>
      <c r="F21" s="5"/>
      <c r="G21" s="115" t="str">
        <f ca="1">IF(B21="","",Oct!G21)</f>
        <v/>
      </c>
      <c r="H21" s="34" t="str">
        <f t="shared" si="7"/>
        <v/>
      </c>
      <c r="I21" s="126"/>
      <c r="J21" s="44">
        <f t="shared" si="1"/>
        <v>0</v>
      </c>
      <c r="K21" s="44" t="str">
        <f ca="1">IF(B21="","",IF(Oct!K21="",Nov!J21,Oct!K21+Nov!J21))</f>
        <v/>
      </c>
      <c r="L21" s="5"/>
      <c r="M21" s="44">
        <f t="shared" si="2"/>
        <v>0</v>
      </c>
      <c r="N21" s="44" t="str">
        <f ca="1">IF(B21="","",IF(Oct!N21="",Nov!M21,Oct!N21+Nov!M21))</f>
        <v/>
      </c>
      <c r="O21" s="5"/>
      <c r="P21" s="44">
        <f t="shared" si="3"/>
        <v>0</v>
      </c>
      <c r="Q21" s="44" t="str">
        <f ca="1">IF(B21="","",IF(Oct!Q21="",Nov!P21,Oct!Q21+Nov!P21))</f>
        <v/>
      </c>
      <c r="R21" s="5"/>
      <c r="S21" s="44">
        <f t="shared" si="4"/>
        <v>0</v>
      </c>
      <c r="T21" s="44" t="str">
        <f ca="1">IF(B21="","",IF(Oct!T21="",Nov!S21,Oct!T21+Nov!S21))</f>
        <v/>
      </c>
      <c r="U21" s="5"/>
      <c r="V21" s="44">
        <f t="shared" si="5"/>
        <v>0</v>
      </c>
      <c r="W21" s="44" t="str">
        <f ca="1">IF(B21="","",IF(Oct!W21="",Nov!V21,Oct!W21+Nov!V21))</f>
        <v/>
      </c>
      <c r="X21" s="5"/>
      <c r="Y21" s="5"/>
      <c r="Z21" s="5"/>
      <c r="AA21" s="5"/>
      <c r="AB21" s="18" t="e">
        <f t="shared" si="6"/>
        <v>#DIV/0!</v>
      </c>
    </row>
    <row r="22" spans="2:28" ht="15.75" customHeight="1">
      <c r="B22" s="121" t="str">
        <f ca="1">IF(Oct!B22="","",Oct!B22)</f>
        <v/>
      </c>
      <c r="C22" s="122" t="str">
        <f ca="1">IF(Oct!C22="","",Oct!C22)</f>
        <v/>
      </c>
      <c r="D22" s="115" t="str">
        <f ca="1">IF(B22="","",Oct!D22)</f>
        <v/>
      </c>
      <c r="E22" s="115" t="str">
        <f ca="1">IF(Oct!B22="","",Oct!E22)</f>
        <v/>
      </c>
      <c r="F22" s="5"/>
      <c r="G22" s="115" t="str">
        <f ca="1">IF(B22="","",Oct!G22)</f>
        <v/>
      </c>
      <c r="H22" s="34" t="str">
        <f t="shared" si="7"/>
        <v/>
      </c>
      <c r="I22" s="126"/>
      <c r="J22" s="44">
        <f t="shared" si="1"/>
        <v>0</v>
      </c>
      <c r="K22" s="44" t="str">
        <f ca="1">IF(B22="","",IF(Oct!K22="",Nov!J22,Oct!K22+Nov!J22))</f>
        <v/>
      </c>
      <c r="L22" s="5"/>
      <c r="M22" s="44">
        <f t="shared" si="2"/>
        <v>0</v>
      </c>
      <c r="N22" s="44" t="str">
        <f ca="1">IF(B22="","",IF(Oct!N22="",Nov!M22,Oct!N22+Nov!M22))</f>
        <v/>
      </c>
      <c r="O22" s="5"/>
      <c r="P22" s="44">
        <f t="shared" si="3"/>
        <v>0</v>
      </c>
      <c r="Q22" s="44" t="str">
        <f ca="1">IF(B22="","",IF(Oct!Q22="",Nov!P22,Oct!Q22+Nov!P22))</f>
        <v/>
      </c>
      <c r="R22" s="5"/>
      <c r="S22" s="44">
        <f t="shared" si="4"/>
        <v>0</v>
      </c>
      <c r="T22" s="44" t="str">
        <f ca="1">IF(B22="","",IF(Oct!T22="",Nov!S22,Oct!T22+Nov!S22))</f>
        <v/>
      </c>
      <c r="U22" s="5"/>
      <c r="V22" s="44">
        <f t="shared" si="5"/>
        <v>0</v>
      </c>
      <c r="W22" s="44" t="str">
        <f ca="1">IF(B22="","",IF(Oct!W22="",Nov!V22,Oct!W22+Nov!V22))</f>
        <v/>
      </c>
      <c r="X22" s="5"/>
      <c r="Y22" s="5"/>
      <c r="Z22" s="5"/>
      <c r="AA22" s="5"/>
      <c r="AB22" s="18" t="e">
        <f t="shared" si="6"/>
        <v>#DIV/0!</v>
      </c>
    </row>
    <row r="23" spans="2:28" ht="15.75" customHeight="1">
      <c r="B23" s="121" t="str">
        <f ca="1">IF(Oct!B23="","",Oct!B23)</f>
        <v/>
      </c>
      <c r="C23" s="122" t="str">
        <f ca="1">IF(Oct!C23="","",Oct!C23)</f>
        <v/>
      </c>
      <c r="D23" s="115" t="str">
        <f ca="1">IF(B23="","",Oct!D23)</f>
        <v/>
      </c>
      <c r="E23" s="115" t="str">
        <f ca="1">IF(Oct!B23="","",Oct!E23)</f>
        <v/>
      </c>
      <c r="F23" s="5"/>
      <c r="G23" s="115" t="str">
        <f ca="1">IF(B23="","",Oct!G23)</f>
        <v/>
      </c>
      <c r="H23" s="34" t="str">
        <f t="shared" si="7"/>
        <v/>
      </c>
      <c r="I23" s="126"/>
      <c r="J23" s="44">
        <f t="shared" si="1"/>
        <v>0</v>
      </c>
      <c r="K23" s="44" t="str">
        <f ca="1">IF(B23="","",IF(Oct!K23="",Nov!J23,Oct!K23+Nov!J23))</f>
        <v/>
      </c>
      <c r="L23" s="5"/>
      <c r="M23" s="44">
        <f t="shared" si="2"/>
        <v>0</v>
      </c>
      <c r="N23" s="44" t="str">
        <f ca="1">IF(B23="","",IF(Oct!N23="",Nov!M23,Oct!N23+Nov!M23))</f>
        <v/>
      </c>
      <c r="O23" s="5"/>
      <c r="P23" s="44">
        <f t="shared" si="3"/>
        <v>0</v>
      </c>
      <c r="Q23" s="44" t="str">
        <f ca="1">IF(B23="","",IF(Oct!Q23="",Nov!P23,Oct!Q23+Nov!P23))</f>
        <v/>
      </c>
      <c r="R23" s="5"/>
      <c r="S23" s="44">
        <f t="shared" si="4"/>
        <v>0</v>
      </c>
      <c r="T23" s="44" t="str">
        <f ca="1">IF(B23="","",IF(Oct!T23="",Nov!S23,Oct!T23+Nov!S23))</f>
        <v/>
      </c>
      <c r="U23" s="5"/>
      <c r="V23" s="44">
        <f t="shared" si="5"/>
        <v>0</v>
      </c>
      <c r="W23" s="44" t="str">
        <f ca="1">IF(B23="","",IF(Oct!W23="",Nov!V23,Oct!W23+Nov!V23))</f>
        <v/>
      </c>
      <c r="X23" s="5"/>
      <c r="Y23" s="5"/>
      <c r="Z23" s="5"/>
      <c r="AA23" s="5"/>
      <c r="AB23" s="18" t="e">
        <f t="shared" si="6"/>
        <v>#DIV/0!</v>
      </c>
    </row>
    <row r="24" spans="2:28" ht="15.75" customHeight="1">
      <c r="B24" s="121" t="str">
        <f ca="1">IF(Oct!B24="","",Oct!B24)</f>
        <v/>
      </c>
      <c r="C24" s="122" t="str">
        <f ca="1">IF(Oct!C24="","",Oct!C24)</f>
        <v/>
      </c>
      <c r="D24" s="115" t="str">
        <f ca="1">IF(B24="","",Oct!D24)</f>
        <v/>
      </c>
      <c r="E24" s="115" t="str">
        <f ca="1">IF(Oct!B24="","",Oct!E24)</f>
        <v/>
      </c>
      <c r="F24" s="5"/>
      <c r="G24" s="115" t="str">
        <f ca="1">IF(B24="","",Oct!G24)</f>
        <v/>
      </c>
      <c r="H24" s="34" t="str">
        <f t="shared" si="7"/>
        <v/>
      </c>
      <c r="I24" s="126"/>
      <c r="J24" s="44">
        <f t="shared" si="1"/>
        <v>0</v>
      </c>
      <c r="K24" s="44" t="str">
        <f ca="1">IF(B24="","",IF(Oct!K24="",Nov!J24,Oct!K24+Nov!J24))</f>
        <v/>
      </c>
      <c r="L24" s="5"/>
      <c r="M24" s="44">
        <f t="shared" si="2"/>
        <v>0</v>
      </c>
      <c r="N24" s="44" t="str">
        <f ca="1">IF(B24="","",IF(Oct!N24="",Nov!M24,Oct!N24+Nov!M24))</f>
        <v/>
      </c>
      <c r="O24" s="5"/>
      <c r="P24" s="44">
        <f t="shared" si="3"/>
        <v>0</v>
      </c>
      <c r="Q24" s="44" t="str">
        <f ca="1">IF(B24="","",IF(Oct!Q24="",Nov!P24,Oct!Q24+Nov!P24))</f>
        <v/>
      </c>
      <c r="R24" s="5"/>
      <c r="S24" s="44">
        <f t="shared" si="4"/>
        <v>0</v>
      </c>
      <c r="T24" s="44" t="str">
        <f ca="1">IF(B24="","",IF(Oct!T24="",Nov!S24,Oct!T24+Nov!S24))</f>
        <v/>
      </c>
      <c r="U24" s="5"/>
      <c r="V24" s="44">
        <f t="shared" si="5"/>
        <v>0</v>
      </c>
      <c r="W24" s="44" t="str">
        <f ca="1">IF(B24="","",IF(Oct!W24="",Nov!V24,Oct!W24+Nov!V24))</f>
        <v/>
      </c>
      <c r="X24" s="5"/>
      <c r="Y24" s="5"/>
      <c r="Z24" s="5"/>
      <c r="AA24" s="5"/>
      <c r="AB24" s="18" t="e">
        <f t="shared" si="6"/>
        <v>#DIV/0!</v>
      </c>
    </row>
    <row r="25" spans="2:28" ht="15.75" customHeight="1">
      <c r="B25" s="121" t="str">
        <f ca="1">IF(Oct!B25="","",Oct!B25)</f>
        <v/>
      </c>
      <c r="C25" s="122" t="str">
        <f ca="1">IF(Oct!C25="","",Oct!C25)</f>
        <v/>
      </c>
      <c r="D25" s="115" t="str">
        <f ca="1">IF(B25="","",Oct!D25)</f>
        <v/>
      </c>
      <c r="E25" s="115" t="str">
        <f ca="1">IF(Oct!B25="","",Oct!E25)</f>
        <v/>
      </c>
      <c r="F25" s="5"/>
      <c r="G25" s="115" t="str">
        <f ca="1">IF(B25="","",Oct!G25)</f>
        <v/>
      </c>
      <c r="H25" s="34" t="str">
        <f t="shared" si="7"/>
        <v/>
      </c>
      <c r="I25" s="126"/>
      <c r="J25" s="44">
        <f t="shared" si="1"/>
        <v>0</v>
      </c>
      <c r="K25" s="44" t="str">
        <f ca="1">IF(B25="","",IF(Oct!K25="",Nov!J25,Oct!K25+Nov!J25))</f>
        <v/>
      </c>
      <c r="L25" s="5"/>
      <c r="M25" s="44">
        <f t="shared" si="2"/>
        <v>0</v>
      </c>
      <c r="N25" s="44" t="str">
        <f ca="1">IF(B25="","",IF(Oct!N25="",Nov!M25,Oct!N25+Nov!M25))</f>
        <v/>
      </c>
      <c r="O25" s="5"/>
      <c r="P25" s="44">
        <f t="shared" si="3"/>
        <v>0</v>
      </c>
      <c r="Q25" s="44" t="str">
        <f ca="1">IF(B25="","",IF(Oct!Q25="",Nov!P25,Oct!Q25+Nov!P25))</f>
        <v/>
      </c>
      <c r="R25" s="5"/>
      <c r="S25" s="44">
        <f t="shared" si="4"/>
        <v>0</v>
      </c>
      <c r="T25" s="44" t="str">
        <f ca="1">IF(B25="","",IF(Oct!T25="",Nov!S25,Oct!T25+Nov!S25))</f>
        <v/>
      </c>
      <c r="U25" s="5"/>
      <c r="V25" s="44">
        <f t="shared" si="5"/>
        <v>0</v>
      </c>
      <c r="W25" s="44" t="str">
        <f ca="1">IF(B25="","",IF(Oct!W25="",Nov!V25,Oct!W25+Nov!V25))</f>
        <v/>
      </c>
      <c r="X25" s="5"/>
      <c r="Y25" s="5"/>
      <c r="Z25" s="5"/>
      <c r="AA25" s="5"/>
      <c r="AB25" s="18" t="e">
        <f t="shared" si="6"/>
        <v>#DIV/0!</v>
      </c>
    </row>
    <row r="26" spans="2:28" ht="15.75" customHeight="1">
      <c r="B26" s="121" t="str">
        <f ca="1">IF(Oct!B26="","",Oct!B26)</f>
        <v/>
      </c>
      <c r="C26" s="122" t="str">
        <f ca="1">IF(Oct!C26="","",Oct!C26)</f>
        <v/>
      </c>
      <c r="D26" s="115" t="str">
        <f ca="1">IF(B26="","",Oct!D26)</f>
        <v/>
      </c>
      <c r="E26" s="115" t="str">
        <f ca="1">IF(Oct!B26="","",Oct!E26)</f>
        <v/>
      </c>
      <c r="F26" s="5"/>
      <c r="G26" s="115" t="str">
        <f ca="1">IF(B26="","",Oct!G26)</f>
        <v/>
      </c>
      <c r="H26" s="34" t="str">
        <f t="shared" si="7"/>
        <v/>
      </c>
      <c r="I26" s="126"/>
      <c r="J26" s="44">
        <f t="shared" si="1"/>
        <v>0</v>
      </c>
      <c r="K26" s="44" t="str">
        <f ca="1">IF(B26="","",IF(Oct!K26="",Nov!J26,Oct!K26+Nov!J26))</f>
        <v/>
      </c>
      <c r="L26" s="5"/>
      <c r="M26" s="44">
        <f t="shared" si="2"/>
        <v>0</v>
      </c>
      <c r="N26" s="44" t="str">
        <f ca="1">IF(B26="","",IF(Oct!N26="",Nov!M26,Oct!N26+Nov!M26))</f>
        <v/>
      </c>
      <c r="O26" s="5"/>
      <c r="P26" s="44">
        <f t="shared" si="3"/>
        <v>0</v>
      </c>
      <c r="Q26" s="44" t="str">
        <f ca="1">IF(B26="","",IF(Oct!Q26="",Nov!P26,Oct!Q26+Nov!P26))</f>
        <v/>
      </c>
      <c r="R26" s="5"/>
      <c r="S26" s="44">
        <f t="shared" si="4"/>
        <v>0</v>
      </c>
      <c r="T26" s="44" t="str">
        <f ca="1">IF(B26="","",IF(Oct!T26="",Nov!S26,Oct!T26+Nov!S26))</f>
        <v/>
      </c>
      <c r="U26" s="5"/>
      <c r="V26" s="44">
        <f t="shared" si="5"/>
        <v>0</v>
      </c>
      <c r="W26" s="44" t="str">
        <f ca="1">IF(B26="","",IF(Oct!W26="",Nov!V26,Oct!W26+Nov!V26))</f>
        <v/>
      </c>
      <c r="X26" s="5"/>
      <c r="Y26" s="5"/>
      <c r="Z26" s="5"/>
      <c r="AA26" s="5"/>
      <c r="AB26" s="18" t="e">
        <f t="shared" si="6"/>
        <v>#DIV/0!</v>
      </c>
    </row>
    <row r="27" spans="2:28" ht="15.75" customHeight="1">
      <c r="B27" s="121" t="str">
        <f ca="1">IF(Oct!B27="","",Oct!B27)</f>
        <v/>
      </c>
      <c r="C27" s="122" t="str">
        <f ca="1">IF(Oct!C27="","",Oct!C27)</f>
        <v/>
      </c>
      <c r="D27" s="115" t="str">
        <f ca="1">IF(B27="","",Oct!D27)</f>
        <v/>
      </c>
      <c r="E27" s="115" t="str">
        <f ca="1">IF(Oct!B27="","",Oct!E27)</f>
        <v/>
      </c>
      <c r="F27" s="5"/>
      <c r="G27" s="115" t="str">
        <f ca="1">IF(B27="","",Oct!G27)</f>
        <v/>
      </c>
      <c r="H27" s="34" t="str">
        <f t="shared" si="7"/>
        <v/>
      </c>
      <c r="I27" s="126"/>
      <c r="J27" s="44">
        <f t="shared" si="1"/>
        <v>0</v>
      </c>
      <c r="K27" s="44" t="str">
        <f ca="1">IF(B27="","",IF(Oct!K27="",Nov!J27,Oct!K27+Nov!J27))</f>
        <v/>
      </c>
      <c r="L27" s="5"/>
      <c r="M27" s="44">
        <f t="shared" si="2"/>
        <v>0</v>
      </c>
      <c r="N27" s="44" t="str">
        <f ca="1">IF(B27="","",IF(Oct!N27="",Nov!M27,Oct!N27+Nov!M27))</f>
        <v/>
      </c>
      <c r="O27" s="5"/>
      <c r="P27" s="44">
        <f t="shared" si="3"/>
        <v>0</v>
      </c>
      <c r="Q27" s="44" t="str">
        <f ca="1">IF(B27="","",IF(Oct!Q27="",Nov!P27,Oct!Q27+Nov!P27))</f>
        <v/>
      </c>
      <c r="R27" s="5"/>
      <c r="S27" s="44">
        <f t="shared" si="4"/>
        <v>0</v>
      </c>
      <c r="T27" s="44" t="str">
        <f ca="1">IF(B27="","",IF(Oct!T27="",Nov!S27,Oct!T27+Nov!S27))</f>
        <v/>
      </c>
      <c r="U27" s="5"/>
      <c r="V27" s="44">
        <f t="shared" si="5"/>
        <v>0</v>
      </c>
      <c r="W27" s="44" t="str">
        <f ca="1">IF(B27="","",IF(Oct!W27="",Nov!V27,Oct!W27+Nov!V27))</f>
        <v/>
      </c>
      <c r="X27" s="5"/>
      <c r="Y27" s="5"/>
      <c r="Z27" s="5"/>
      <c r="AA27" s="5"/>
      <c r="AB27" s="18" t="e">
        <f t="shared" si="6"/>
        <v>#DIV/0!</v>
      </c>
    </row>
    <row r="28" spans="2:28" ht="15.75" customHeight="1">
      <c r="B28" s="121" t="str">
        <f ca="1">IF(Oct!B28="","",Oct!B28)</f>
        <v/>
      </c>
      <c r="C28" s="122" t="str">
        <f ca="1">IF(Oct!C28="","",Oct!C28)</f>
        <v/>
      </c>
      <c r="D28" s="115" t="str">
        <f ca="1">IF(B28="","",Oct!D28)</f>
        <v/>
      </c>
      <c r="E28" s="115" t="str">
        <f ca="1">IF(Oct!B28="","",Oct!E28)</f>
        <v/>
      </c>
      <c r="F28" s="5"/>
      <c r="G28" s="115" t="str">
        <f ca="1">IF(B28="","",Oct!G28)</f>
        <v/>
      </c>
      <c r="H28" s="34" t="str">
        <f t="shared" si="7"/>
        <v/>
      </c>
      <c r="I28" s="126"/>
      <c r="J28" s="44">
        <f t="shared" si="1"/>
        <v>0</v>
      </c>
      <c r="K28" s="44" t="str">
        <f ca="1">IF(B28="","",IF(Oct!K28="",Nov!J28,Oct!K28+Nov!J28))</f>
        <v/>
      </c>
      <c r="L28" s="5"/>
      <c r="M28" s="44">
        <f t="shared" si="2"/>
        <v>0</v>
      </c>
      <c r="N28" s="44" t="str">
        <f ca="1">IF(B28="","",IF(Oct!N28="",Nov!M28,Oct!N28+Nov!M28))</f>
        <v/>
      </c>
      <c r="O28" s="5"/>
      <c r="P28" s="44">
        <f t="shared" si="3"/>
        <v>0</v>
      </c>
      <c r="Q28" s="44" t="str">
        <f ca="1">IF(B28="","",IF(Oct!Q28="",Nov!P28,Oct!Q28+Nov!P28))</f>
        <v/>
      </c>
      <c r="R28" s="5"/>
      <c r="S28" s="44">
        <f t="shared" si="4"/>
        <v>0</v>
      </c>
      <c r="T28" s="44" t="str">
        <f ca="1">IF(B28="","",IF(Oct!T28="",Nov!S28,Oct!T28+Nov!S28))</f>
        <v/>
      </c>
      <c r="U28" s="5"/>
      <c r="V28" s="44">
        <f t="shared" si="5"/>
        <v>0</v>
      </c>
      <c r="W28" s="44" t="str">
        <f ca="1">IF(B28="","",IF(Oct!W28="",Nov!V28,Oct!W28+Nov!V28))</f>
        <v/>
      </c>
      <c r="X28" s="5"/>
      <c r="Y28" s="5"/>
      <c r="Z28" s="5"/>
      <c r="AA28" s="5"/>
      <c r="AB28" s="18" t="e">
        <f t="shared" si="6"/>
        <v>#DIV/0!</v>
      </c>
    </row>
    <row r="29" spans="2:28" ht="15.75" customHeight="1">
      <c r="B29" s="121" t="str">
        <f ca="1">IF(Oct!B29="","",Oct!B29)</f>
        <v/>
      </c>
      <c r="C29" s="122" t="str">
        <f ca="1">IF(Oct!C29="","",Oct!C29)</f>
        <v/>
      </c>
      <c r="D29" s="115" t="str">
        <f ca="1">IF(B29="","",Oct!D29)</f>
        <v/>
      </c>
      <c r="E29" s="115" t="str">
        <f ca="1">IF(Oct!B29="","",Oct!E29)</f>
        <v/>
      </c>
      <c r="F29" s="5"/>
      <c r="G29" s="115" t="str">
        <f ca="1">IF(B29="","",Oct!G29)</f>
        <v/>
      </c>
      <c r="H29" s="34" t="str">
        <f t="shared" ref="H29:H90" si="8">IF((F29&gt;G29),((F29-G29)/G29),"")</f>
        <v/>
      </c>
      <c r="I29" s="126"/>
      <c r="J29" s="44">
        <f t="shared" si="1"/>
        <v>0</v>
      </c>
      <c r="K29" s="44" t="str">
        <f ca="1">IF(B29="","",IF(Oct!K29="",Nov!J29,Oct!K29+Nov!J29))</f>
        <v/>
      </c>
      <c r="L29" s="5"/>
      <c r="M29" s="44">
        <f t="shared" si="2"/>
        <v>0</v>
      </c>
      <c r="N29" s="44" t="str">
        <f ca="1">IF(B29="","",IF(Oct!N29="",Nov!M29,Oct!N29+Nov!M29))</f>
        <v/>
      </c>
      <c r="O29" s="5"/>
      <c r="P29" s="44">
        <f t="shared" si="3"/>
        <v>0</v>
      </c>
      <c r="Q29" s="44" t="str">
        <f ca="1">IF(B29="","",IF(Oct!Q29="",Nov!P29,Oct!Q29+Nov!P29))</f>
        <v/>
      </c>
      <c r="R29" s="5"/>
      <c r="S29" s="44">
        <f t="shared" si="4"/>
        <v>0</v>
      </c>
      <c r="T29" s="44" t="str">
        <f ca="1">IF(B29="","",IF(Oct!T29="",Nov!S29,Oct!T29+Nov!S29))</f>
        <v/>
      </c>
      <c r="U29" s="5"/>
      <c r="V29" s="44">
        <f t="shared" si="5"/>
        <v>0</v>
      </c>
      <c r="W29" s="44" t="str">
        <f ca="1">IF(B29="","",IF(Oct!W29="",Nov!V29,Oct!W29+Nov!V29))</f>
        <v/>
      </c>
      <c r="X29" s="5"/>
      <c r="Y29" s="5"/>
      <c r="Z29" s="5"/>
      <c r="AA29" s="5"/>
      <c r="AB29" s="18" t="e">
        <f t="shared" si="6"/>
        <v>#DIV/0!</v>
      </c>
    </row>
    <row r="30" spans="2:28" ht="15.75" customHeight="1">
      <c r="B30" s="121" t="str">
        <f ca="1">IF(Oct!B30="","",Oct!B30)</f>
        <v/>
      </c>
      <c r="C30" s="122" t="str">
        <f ca="1">IF(Oct!C30="","",Oct!C30)</f>
        <v/>
      </c>
      <c r="D30" s="115" t="str">
        <f ca="1">IF(B30="","",Oct!D30)</f>
        <v/>
      </c>
      <c r="E30" s="115" t="str">
        <f ca="1">IF(Oct!B30="","",Oct!E30)</f>
        <v/>
      </c>
      <c r="F30" s="5"/>
      <c r="G30" s="115" t="str">
        <f ca="1">IF(B30="","",Oct!G30)</f>
        <v/>
      </c>
      <c r="H30" s="34" t="str">
        <f t="shared" si="8"/>
        <v/>
      </c>
      <c r="I30" s="126"/>
      <c r="J30" s="44">
        <f t="shared" si="1"/>
        <v>0</v>
      </c>
      <c r="K30" s="44" t="str">
        <f ca="1">IF(B30="","",IF(Oct!K30="",Nov!J30,Oct!K30+Nov!J30))</f>
        <v/>
      </c>
      <c r="L30" s="5"/>
      <c r="M30" s="44">
        <f t="shared" si="2"/>
        <v>0</v>
      </c>
      <c r="N30" s="44" t="str">
        <f ca="1">IF(B30="","",IF(Oct!N30="",Nov!M30,Oct!N30+Nov!M30))</f>
        <v/>
      </c>
      <c r="O30" s="5"/>
      <c r="P30" s="44">
        <f t="shared" si="3"/>
        <v>0</v>
      </c>
      <c r="Q30" s="44" t="str">
        <f ca="1">IF(B30="","",IF(Oct!Q30="",Nov!P30,Oct!Q30+Nov!P30))</f>
        <v/>
      </c>
      <c r="R30" s="5"/>
      <c r="S30" s="44">
        <f t="shared" si="4"/>
        <v>0</v>
      </c>
      <c r="T30" s="44" t="str">
        <f ca="1">IF(B30="","",IF(Oct!T30="",Nov!S30,Oct!T30+Nov!S30))</f>
        <v/>
      </c>
      <c r="U30" s="5"/>
      <c r="V30" s="44">
        <f t="shared" si="5"/>
        <v>0</v>
      </c>
      <c r="W30" s="44" t="str">
        <f ca="1">IF(B30="","",IF(Oct!W30="",Nov!V30,Oct!W30+Nov!V30))</f>
        <v/>
      </c>
      <c r="X30" s="5"/>
      <c r="Y30" s="5"/>
      <c r="Z30" s="5"/>
      <c r="AA30" s="5"/>
      <c r="AB30" s="18" t="e">
        <f t="shared" si="6"/>
        <v>#DIV/0!</v>
      </c>
    </row>
    <row r="31" spans="2:28" ht="15.75" customHeight="1">
      <c r="B31" s="121" t="str">
        <f ca="1">IF(Oct!B31="","",Oct!B31)</f>
        <v/>
      </c>
      <c r="C31" s="122" t="str">
        <f ca="1">IF(Oct!C31="","",Oct!C31)</f>
        <v/>
      </c>
      <c r="D31" s="115" t="str">
        <f ca="1">IF(B31="","",Oct!D31)</f>
        <v/>
      </c>
      <c r="E31" s="115" t="str">
        <f ca="1">IF(Oct!B31="","",Oct!E31)</f>
        <v/>
      </c>
      <c r="F31" s="5"/>
      <c r="G31" s="115" t="str">
        <f ca="1">IF(B31="","",Oct!G31)</f>
        <v/>
      </c>
      <c r="H31" s="34" t="str">
        <f t="shared" si="8"/>
        <v/>
      </c>
      <c r="I31" s="126"/>
      <c r="J31" s="44">
        <f t="shared" si="1"/>
        <v>0</v>
      </c>
      <c r="K31" s="44" t="str">
        <f ca="1">IF(B31="","",IF(Oct!K31="",Nov!J31,Oct!K31+Nov!J31))</f>
        <v/>
      </c>
      <c r="L31" s="5"/>
      <c r="M31" s="44">
        <f t="shared" si="2"/>
        <v>0</v>
      </c>
      <c r="N31" s="44" t="str">
        <f ca="1">IF(B31="","",IF(Oct!N31="",Nov!M31,Oct!N31+Nov!M31))</f>
        <v/>
      </c>
      <c r="O31" s="5"/>
      <c r="P31" s="44">
        <f t="shared" si="3"/>
        <v>0</v>
      </c>
      <c r="Q31" s="44" t="str">
        <f ca="1">IF(B31="","",IF(Oct!Q31="",Nov!P31,Oct!Q31+Nov!P31))</f>
        <v/>
      </c>
      <c r="R31" s="5"/>
      <c r="S31" s="44">
        <f t="shared" si="4"/>
        <v>0</v>
      </c>
      <c r="T31" s="44" t="str">
        <f ca="1">IF(B31="","",IF(Oct!T31="",Nov!S31,Oct!T31+Nov!S31))</f>
        <v/>
      </c>
      <c r="U31" s="5"/>
      <c r="V31" s="44">
        <f t="shared" si="5"/>
        <v>0</v>
      </c>
      <c r="W31" s="44" t="str">
        <f ca="1">IF(B31="","",IF(Oct!W31="",Nov!V31,Oct!W31+Nov!V31))</f>
        <v/>
      </c>
      <c r="X31" s="5"/>
      <c r="Y31" s="5"/>
      <c r="Z31" s="5"/>
      <c r="AA31" s="5"/>
      <c r="AB31" s="18" t="e">
        <f t="shared" si="6"/>
        <v>#DIV/0!</v>
      </c>
    </row>
    <row r="32" spans="2:28" ht="15.75" customHeight="1">
      <c r="B32" s="121" t="str">
        <f ca="1">IF(Oct!B32="","",Oct!B32)</f>
        <v/>
      </c>
      <c r="C32" s="122" t="str">
        <f ca="1">IF(Oct!C32="","",Oct!C32)</f>
        <v/>
      </c>
      <c r="D32" s="115" t="str">
        <f ca="1">IF(B32="","",Oct!D32)</f>
        <v/>
      </c>
      <c r="E32" s="115" t="str">
        <f ca="1">IF(Oct!B32="","",Oct!E32)</f>
        <v/>
      </c>
      <c r="F32" s="5"/>
      <c r="G32" s="115" t="str">
        <f ca="1">IF(B32="","",Oct!G32)</f>
        <v/>
      </c>
      <c r="H32" s="34" t="str">
        <f t="shared" si="8"/>
        <v/>
      </c>
      <c r="I32" s="126"/>
      <c r="J32" s="44">
        <f t="shared" si="1"/>
        <v>0</v>
      </c>
      <c r="K32" s="44" t="str">
        <f ca="1">IF(B32="","",IF(Oct!K32="",Nov!J32,Oct!K32+Nov!J32))</f>
        <v/>
      </c>
      <c r="L32" s="5"/>
      <c r="M32" s="44">
        <f t="shared" si="2"/>
        <v>0</v>
      </c>
      <c r="N32" s="44" t="str">
        <f ca="1">IF(B32="","",IF(Oct!N32="",Nov!M32,Oct!N32+Nov!M32))</f>
        <v/>
      </c>
      <c r="O32" s="5"/>
      <c r="P32" s="44">
        <f t="shared" si="3"/>
        <v>0</v>
      </c>
      <c r="Q32" s="44" t="str">
        <f ca="1">IF(B32="","",IF(Oct!Q32="",Nov!P32,Oct!Q32+Nov!P32))</f>
        <v/>
      </c>
      <c r="R32" s="5"/>
      <c r="S32" s="44">
        <f t="shared" si="4"/>
        <v>0</v>
      </c>
      <c r="T32" s="44" t="str">
        <f ca="1">IF(B32="","",IF(Oct!T32="",Nov!S32,Oct!T32+Nov!S32))</f>
        <v/>
      </c>
      <c r="U32" s="5"/>
      <c r="V32" s="44">
        <f t="shared" si="5"/>
        <v>0</v>
      </c>
      <c r="W32" s="44" t="str">
        <f ca="1">IF(B32="","",IF(Oct!W32="",Nov!V32,Oct!W32+Nov!V32))</f>
        <v/>
      </c>
      <c r="X32" s="5"/>
      <c r="Y32" s="5"/>
      <c r="Z32" s="5"/>
      <c r="AA32" s="5"/>
      <c r="AB32" s="18" t="e">
        <f t="shared" si="6"/>
        <v>#DIV/0!</v>
      </c>
    </row>
    <row r="33" spans="2:28" ht="15.75" customHeight="1">
      <c r="B33" s="121" t="str">
        <f ca="1">IF(Oct!B33="","",Oct!B33)</f>
        <v/>
      </c>
      <c r="C33" s="122" t="str">
        <f ca="1">IF(Oct!C33="","",Oct!C33)</f>
        <v/>
      </c>
      <c r="D33" s="115" t="str">
        <f ca="1">IF(B33="","",Oct!D33)</f>
        <v/>
      </c>
      <c r="E33" s="115" t="str">
        <f ca="1">IF(Oct!B33="","",Oct!E33)</f>
        <v/>
      </c>
      <c r="F33" s="5"/>
      <c r="G33" s="115" t="str">
        <f ca="1">IF(B33="","",Oct!G33)</f>
        <v/>
      </c>
      <c r="H33" s="34" t="str">
        <f t="shared" si="8"/>
        <v/>
      </c>
      <c r="I33" s="126"/>
      <c r="J33" s="44">
        <f t="shared" si="1"/>
        <v>0</v>
      </c>
      <c r="K33" s="44" t="str">
        <f ca="1">IF(B33="","",IF(Oct!K33="",Nov!J33,Oct!K33+Nov!J33))</f>
        <v/>
      </c>
      <c r="L33" s="5"/>
      <c r="M33" s="44">
        <f t="shared" si="2"/>
        <v>0</v>
      </c>
      <c r="N33" s="44" t="str">
        <f ca="1">IF(B33="","",IF(Oct!N33="",Nov!M33,Oct!N33+Nov!M33))</f>
        <v/>
      </c>
      <c r="O33" s="5"/>
      <c r="P33" s="44">
        <f t="shared" si="3"/>
        <v>0</v>
      </c>
      <c r="Q33" s="44" t="str">
        <f ca="1">IF(B33="","",IF(Oct!Q33="",Nov!P33,Oct!Q33+Nov!P33))</f>
        <v/>
      </c>
      <c r="R33" s="5"/>
      <c r="S33" s="44">
        <f t="shared" si="4"/>
        <v>0</v>
      </c>
      <c r="T33" s="44" t="str">
        <f ca="1">IF(B33="","",IF(Oct!T33="",Nov!S33,Oct!T33+Nov!S33))</f>
        <v/>
      </c>
      <c r="U33" s="5"/>
      <c r="V33" s="44">
        <f t="shared" si="5"/>
        <v>0</v>
      </c>
      <c r="W33" s="44" t="str">
        <f ca="1">IF(B33="","",IF(Oct!W33="",Nov!V33,Oct!W33+Nov!V33))</f>
        <v/>
      </c>
      <c r="X33" s="5"/>
      <c r="Y33" s="5"/>
      <c r="Z33" s="5"/>
      <c r="AA33" s="5"/>
      <c r="AB33" s="18" t="e">
        <f t="shared" si="6"/>
        <v>#DIV/0!</v>
      </c>
    </row>
    <row r="34" spans="2:28" ht="15.75" customHeight="1">
      <c r="B34" s="121" t="str">
        <f ca="1">IF(Oct!B34="","",Oct!B34)</f>
        <v/>
      </c>
      <c r="C34" s="122" t="str">
        <f ca="1">IF(Oct!C34="","",Oct!C34)</f>
        <v/>
      </c>
      <c r="D34" s="115" t="str">
        <f ca="1">IF(B34="","",Oct!D34)</f>
        <v/>
      </c>
      <c r="E34" s="115" t="str">
        <f ca="1">IF(Oct!B34="","",Oct!E34)</f>
        <v/>
      </c>
      <c r="F34" s="5"/>
      <c r="G34" s="115" t="str">
        <f ca="1">IF(B34="","",Oct!G34)</f>
        <v/>
      </c>
      <c r="H34" s="34" t="str">
        <f t="shared" si="8"/>
        <v/>
      </c>
      <c r="I34" s="126"/>
      <c r="J34" s="44">
        <f t="shared" si="1"/>
        <v>0</v>
      </c>
      <c r="K34" s="44" t="str">
        <f ca="1">IF(B34="","",IF(Oct!K34="",Nov!J34,Oct!K34+Nov!J34))</f>
        <v/>
      </c>
      <c r="L34" s="5"/>
      <c r="M34" s="44">
        <f t="shared" si="2"/>
        <v>0</v>
      </c>
      <c r="N34" s="44" t="str">
        <f ca="1">IF(B34="","",IF(Oct!N34="",Nov!M34,Oct!N34+Nov!M34))</f>
        <v/>
      </c>
      <c r="O34" s="5"/>
      <c r="P34" s="44">
        <f t="shared" si="3"/>
        <v>0</v>
      </c>
      <c r="Q34" s="44" t="str">
        <f ca="1">IF(B34="","",IF(Oct!Q34="",Nov!P34,Oct!Q34+Nov!P34))</f>
        <v/>
      </c>
      <c r="R34" s="5"/>
      <c r="S34" s="44">
        <f t="shared" si="4"/>
        <v>0</v>
      </c>
      <c r="T34" s="44" t="str">
        <f ca="1">IF(B34="","",IF(Oct!T34="",Nov!S34,Oct!T34+Nov!S34))</f>
        <v/>
      </c>
      <c r="U34" s="5"/>
      <c r="V34" s="44">
        <f t="shared" si="5"/>
        <v>0</v>
      </c>
      <c r="W34" s="44" t="str">
        <f ca="1">IF(B34="","",IF(Oct!W34="",Nov!V34,Oct!W34+Nov!V34))</f>
        <v/>
      </c>
      <c r="X34" s="5"/>
      <c r="Y34" s="5"/>
      <c r="Z34" s="5"/>
      <c r="AA34" s="5"/>
      <c r="AB34" s="18" t="e">
        <f t="shared" si="6"/>
        <v>#DIV/0!</v>
      </c>
    </row>
    <row r="35" spans="2:28" ht="15.75" customHeight="1">
      <c r="B35" s="121" t="str">
        <f ca="1">IF(Oct!B35="","",Oct!B35)</f>
        <v/>
      </c>
      <c r="C35" s="122" t="str">
        <f ca="1">IF(Oct!C35="","",Oct!C35)</f>
        <v/>
      </c>
      <c r="D35" s="115" t="str">
        <f ca="1">IF(B35="","",Oct!D35)</f>
        <v/>
      </c>
      <c r="E35" s="115" t="str">
        <f ca="1">IF(Oct!B35="","",Oct!E35)</f>
        <v/>
      </c>
      <c r="F35" s="5"/>
      <c r="G35" s="115" t="str">
        <f ca="1">IF(B35="","",Oct!G35)</f>
        <v/>
      </c>
      <c r="H35" s="34" t="str">
        <f t="shared" si="8"/>
        <v/>
      </c>
      <c r="I35" s="126"/>
      <c r="J35" s="44">
        <f t="shared" si="1"/>
        <v>0</v>
      </c>
      <c r="K35" s="44" t="str">
        <f ca="1">IF(B35="","",IF(Oct!K35="",Nov!J35,Oct!K35+Nov!J35))</f>
        <v/>
      </c>
      <c r="L35" s="5"/>
      <c r="M35" s="44">
        <f t="shared" si="2"/>
        <v>0</v>
      </c>
      <c r="N35" s="44" t="str">
        <f ca="1">IF(B35="","",IF(Oct!N35="",Nov!M35,Oct!N35+Nov!M35))</f>
        <v/>
      </c>
      <c r="O35" s="5"/>
      <c r="P35" s="44">
        <f t="shared" si="3"/>
        <v>0</v>
      </c>
      <c r="Q35" s="44" t="str">
        <f ca="1">IF(B35="","",IF(Oct!Q35="",Nov!P35,Oct!Q35+Nov!P35))</f>
        <v/>
      </c>
      <c r="R35" s="5"/>
      <c r="S35" s="44">
        <f t="shared" si="4"/>
        <v>0</v>
      </c>
      <c r="T35" s="44" t="str">
        <f ca="1">IF(B35="","",IF(Oct!T35="",Nov!S35,Oct!T35+Nov!S35))</f>
        <v/>
      </c>
      <c r="U35" s="5"/>
      <c r="V35" s="44">
        <f t="shared" si="5"/>
        <v>0</v>
      </c>
      <c r="W35" s="44" t="str">
        <f ca="1">IF(B35="","",IF(Oct!W35="",Nov!V35,Oct!W35+Nov!V35))</f>
        <v/>
      </c>
      <c r="X35" s="5"/>
      <c r="Y35" s="5"/>
      <c r="Z35" s="5"/>
      <c r="AA35" s="5"/>
      <c r="AB35" s="18" t="e">
        <f t="shared" si="6"/>
        <v>#DIV/0!</v>
      </c>
    </row>
    <row r="36" spans="2:28" ht="15.75" customHeight="1">
      <c r="B36" s="121" t="str">
        <f ca="1">IF(Oct!B36="","",Oct!B36)</f>
        <v/>
      </c>
      <c r="C36" s="122" t="str">
        <f ca="1">IF(Oct!C36="","",Oct!C36)</f>
        <v/>
      </c>
      <c r="D36" s="115" t="str">
        <f ca="1">IF(B36="","",Oct!D36)</f>
        <v/>
      </c>
      <c r="E36" s="115" t="str">
        <f ca="1">IF(Oct!B36="","",Oct!E36)</f>
        <v/>
      </c>
      <c r="F36" s="5"/>
      <c r="G36" s="115" t="str">
        <f ca="1">IF(B36="","",Oct!G36)</f>
        <v/>
      </c>
      <c r="H36" s="34" t="str">
        <f t="shared" si="8"/>
        <v/>
      </c>
      <c r="I36" s="126"/>
      <c r="J36" s="44">
        <f t="shared" si="1"/>
        <v>0</v>
      </c>
      <c r="K36" s="44" t="str">
        <f ca="1">IF(B36="","",IF(Oct!K36="",Nov!J36,Oct!K36+Nov!J36))</f>
        <v/>
      </c>
      <c r="L36" s="5"/>
      <c r="M36" s="44">
        <f t="shared" si="2"/>
        <v>0</v>
      </c>
      <c r="N36" s="44" t="str">
        <f ca="1">IF(B36="","",IF(Oct!N36="",Nov!M36,Oct!N36+Nov!M36))</f>
        <v/>
      </c>
      <c r="O36" s="5"/>
      <c r="P36" s="44">
        <f t="shared" si="3"/>
        <v>0</v>
      </c>
      <c r="Q36" s="44" t="str">
        <f ca="1">IF(B36="","",IF(Oct!Q36="",Nov!P36,Oct!Q36+Nov!P36))</f>
        <v/>
      </c>
      <c r="R36" s="5"/>
      <c r="S36" s="44">
        <f t="shared" si="4"/>
        <v>0</v>
      </c>
      <c r="T36" s="44" t="str">
        <f ca="1">IF(B36="","",IF(Oct!T36="",Nov!S36,Oct!T36+Nov!S36))</f>
        <v/>
      </c>
      <c r="U36" s="5"/>
      <c r="V36" s="44">
        <f t="shared" si="5"/>
        <v>0</v>
      </c>
      <c r="W36" s="44" t="str">
        <f ca="1">IF(B36="","",IF(Oct!W36="",Nov!V36,Oct!W36+Nov!V36))</f>
        <v/>
      </c>
      <c r="X36" s="5"/>
      <c r="Y36" s="5"/>
      <c r="Z36" s="5"/>
      <c r="AA36" s="5"/>
      <c r="AB36" s="18" t="e">
        <f t="shared" si="6"/>
        <v>#DIV/0!</v>
      </c>
    </row>
    <row r="37" spans="2:28" ht="15.75" customHeight="1">
      <c r="B37" s="121" t="str">
        <f ca="1">IF(Oct!B37="","",Oct!B37)</f>
        <v/>
      </c>
      <c r="C37" s="122" t="str">
        <f ca="1">IF(Oct!C37="","",Oct!C37)</f>
        <v/>
      </c>
      <c r="D37" s="115" t="str">
        <f ca="1">IF(B37="","",Oct!D37)</f>
        <v/>
      </c>
      <c r="E37" s="115" t="str">
        <f ca="1">IF(Oct!B37="","",Oct!E37)</f>
        <v/>
      </c>
      <c r="F37" s="5"/>
      <c r="G37" s="115" t="str">
        <f ca="1">IF(B37="","",Oct!G37)</f>
        <v/>
      </c>
      <c r="H37" s="34" t="str">
        <f t="shared" si="8"/>
        <v/>
      </c>
      <c r="I37" s="126"/>
      <c r="J37" s="44">
        <f t="shared" si="1"/>
        <v>0</v>
      </c>
      <c r="K37" s="44" t="str">
        <f ca="1">IF(B37="","",IF(Oct!K37="",Nov!J37,Oct!K37+Nov!J37))</f>
        <v/>
      </c>
      <c r="L37" s="5"/>
      <c r="M37" s="44">
        <f t="shared" si="2"/>
        <v>0</v>
      </c>
      <c r="N37" s="44" t="str">
        <f ca="1">IF(B37="","",IF(Oct!N37="",Nov!M37,Oct!N37+Nov!M37))</f>
        <v/>
      </c>
      <c r="O37" s="5"/>
      <c r="P37" s="44">
        <f t="shared" si="3"/>
        <v>0</v>
      </c>
      <c r="Q37" s="44" t="str">
        <f ca="1">IF(B37="","",IF(Oct!Q37="",Nov!P37,Oct!Q37+Nov!P37))</f>
        <v/>
      </c>
      <c r="R37" s="5"/>
      <c r="S37" s="44">
        <f t="shared" si="4"/>
        <v>0</v>
      </c>
      <c r="T37" s="44" t="str">
        <f ca="1">IF(B37="","",IF(Oct!T37="",Nov!S37,Oct!T37+Nov!S37))</f>
        <v/>
      </c>
      <c r="U37" s="5"/>
      <c r="V37" s="44">
        <f t="shared" si="5"/>
        <v>0</v>
      </c>
      <c r="W37" s="44" t="str">
        <f ca="1">IF(B37="","",IF(Oct!W37="",Nov!V37,Oct!W37+Nov!V37))</f>
        <v/>
      </c>
      <c r="X37" s="5"/>
      <c r="Y37" s="5"/>
      <c r="Z37" s="5"/>
      <c r="AA37" s="5"/>
      <c r="AB37" s="18" t="e">
        <f t="shared" si="6"/>
        <v>#DIV/0!</v>
      </c>
    </row>
    <row r="38" spans="2:28" ht="15.75" customHeight="1">
      <c r="B38" s="121" t="str">
        <f ca="1">IF(Oct!B38="","",Oct!B38)</f>
        <v/>
      </c>
      <c r="C38" s="122" t="str">
        <f ca="1">IF(Oct!C38="","",Oct!C38)</f>
        <v/>
      </c>
      <c r="D38" s="115" t="str">
        <f ca="1">IF(B38="","",Oct!D38)</f>
        <v/>
      </c>
      <c r="E38" s="115" t="str">
        <f ca="1">IF(Oct!B38="","",Oct!E38)</f>
        <v/>
      </c>
      <c r="F38" s="5"/>
      <c r="G38" s="115" t="str">
        <f ca="1">IF(B38="","",Oct!G38)</f>
        <v/>
      </c>
      <c r="H38" s="34" t="str">
        <f t="shared" si="8"/>
        <v/>
      </c>
      <c r="I38" s="126"/>
      <c r="J38" s="44">
        <f t="shared" si="1"/>
        <v>0</v>
      </c>
      <c r="K38" s="44" t="str">
        <f ca="1">IF(B38="","",IF(Oct!K38="",Nov!J38,Oct!K38+Nov!J38))</f>
        <v/>
      </c>
      <c r="L38" s="5"/>
      <c r="M38" s="44">
        <f t="shared" si="2"/>
        <v>0</v>
      </c>
      <c r="N38" s="44" t="str">
        <f ca="1">IF(B38="","",IF(Oct!N38="",Nov!M38,Oct!N38+Nov!M38))</f>
        <v/>
      </c>
      <c r="O38" s="5"/>
      <c r="P38" s="44">
        <f t="shared" si="3"/>
        <v>0</v>
      </c>
      <c r="Q38" s="44" t="str">
        <f ca="1">IF(B38="","",IF(Oct!Q38="",Nov!P38,Oct!Q38+Nov!P38))</f>
        <v/>
      </c>
      <c r="R38" s="5"/>
      <c r="S38" s="44">
        <f t="shared" si="4"/>
        <v>0</v>
      </c>
      <c r="T38" s="44" t="str">
        <f ca="1">IF(B38="","",IF(Oct!T38="",Nov!S38,Oct!T38+Nov!S38))</f>
        <v/>
      </c>
      <c r="U38" s="5"/>
      <c r="V38" s="44">
        <f t="shared" si="5"/>
        <v>0</v>
      </c>
      <c r="W38" s="44" t="str">
        <f ca="1">IF(B38="","",IF(Oct!W38="",Nov!V38,Oct!W38+Nov!V38))</f>
        <v/>
      </c>
      <c r="X38" s="5"/>
      <c r="Y38" s="5"/>
      <c r="Z38" s="5"/>
      <c r="AA38" s="5"/>
      <c r="AB38" s="18" t="e">
        <f t="shared" si="6"/>
        <v>#DIV/0!</v>
      </c>
    </row>
    <row r="39" spans="2:28" ht="15.75" customHeight="1">
      <c r="B39" s="121" t="str">
        <f ca="1">IF(Oct!B39="","",Oct!B39)</f>
        <v/>
      </c>
      <c r="C39" s="122" t="str">
        <f ca="1">IF(Oct!C39="","",Oct!C39)</f>
        <v/>
      </c>
      <c r="D39" s="115" t="str">
        <f ca="1">IF(B39="","",Oct!D39)</f>
        <v/>
      </c>
      <c r="E39" s="115" t="str">
        <f ca="1">IF(Oct!B39="","",Oct!E39)</f>
        <v/>
      </c>
      <c r="F39" s="5"/>
      <c r="G39" s="115" t="str">
        <f ca="1">IF(B39="","",Oct!G39)</f>
        <v/>
      </c>
      <c r="H39" s="34" t="str">
        <f t="shared" si="8"/>
        <v/>
      </c>
      <c r="I39" s="126"/>
      <c r="J39" s="44">
        <f t="shared" si="1"/>
        <v>0</v>
      </c>
      <c r="K39" s="44" t="str">
        <f ca="1">IF(B39="","",IF(Oct!K39="",Nov!J39,Oct!K39+Nov!J39))</f>
        <v/>
      </c>
      <c r="L39" s="5"/>
      <c r="M39" s="44">
        <f t="shared" si="2"/>
        <v>0</v>
      </c>
      <c r="N39" s="44" t="str">
        <f ca="1">IF(B39="","",IF(Oct!N39="",Nov!M39,Oct!N39+Nov!M39))</f>
        <v/>
      </c>
      <c r="O39" s="5"/>
      <c r="P39" s="44">
        <f t="shared" si="3"/>
        <v>0</v>
      </c>
      <c r="Q39" s="44" t="str">
        <f ca="1">IF(B39="","",IF(Oct!Q39="",Nov!P39,Oct!Q39+Nov!P39))</f>
        <v/>
      </c>
      <c r="R39" s="5"/>
      <c r="S39" s="44">
        <f t="shared" si="4"/>
        <v>0</v>
      </c>
      <c r="T39" s="44" t="str">
        <f ca="1">IF(B39="","",IF(Oct!T39="",Nov!S39,Oct!T39+Nov!S39))</f>
        <v/>
      </c>
      <c r="U39" s="5"/>
      <c r="V39" s="44">
        <f t="shared" si="5"/>
        <v>0</v>
      </c>
      <c r="W39" s="44" t="str">
        <f ca="1">IF(B39="","",IF(Oct!W39="",Nov!V39,Oct!W39+Nov!V39))</f>
        <v/>
      </c>
      <c r="X39" s="5"/>
      <c r="Y39" s="5"/>
      <c r="Z39" s="5"/>
      <c r="AA39" s="5"/>
      <c r="AB39" s="18" t="e">
        <f t="shared" si="6"/>
        <v>#DIV/0!</v>
      </c>
    </row>
    <row r="40" spans="2:28" ht="15.75" customHeight="1">
      <c r="B40" s="121" t="str">
        <f ca="1">IF(Oct!B40="","",Oct!B40)</f>
        <v/>
      </c>
      <c r="C40" s="122" t="str">
        <f ca="1">IF(Oct!C40="","",Oct!C40)</f>
        <v/>
      </c>
      <c r="D40" s="115" t="str">
        <f ca="1">IF(B40="","",Oct!D40)</f>
        <v/>
      </c>
      <c r="E40" s="115" t="str">
        <f ca="1">IF(Oct!B40="","",Oct!E40)</f>
        <v/>
      </c>
      <c r="F40" s="5"/>
      <c r="G40" s="115" t="str">
        <f ca="1">IF(B40="","",Oct!G40)</f>
        <v/>
      </c>
      <c r="H40" s="34" t="str">
        <f t="shared" si="8"/>
        <v/>
      </c>
      <c r="I40" s="126"/>
      <c r="J40" s="44">
        <f t="shared" si="1"/>
        <v>0</v>
      </c>
      <c r="K40" s="44" t="str">
        <f ca="1">IF(B40="","",IF(Oct!K40="",Nov!J40,Oct!K40+Nov!J40))</f>
        <v/>
      </c>
      <c r="L40" s="5"/>
      <c r="M40" s="44">
        <f t="shared" si="2"/>
        <v>0</v>
      </c>
      <c r="N40" s="44" t="str">
        <f ca="1">IF(B40="","",IF(Oct!N40="",Nov!M40,Oct!N40+Nov!M40))</f>
        <v/>
      </c>
      <c r="O40" s="5"/>
      <c r="P40" s="44">
        <f t="shared" si="3"/>
        <v>0</v>
      </c>
      <c r="Q40" s="44" t="str">
        <f ca="1">IF(B40="","",IF(Oct!Q40="",Nov!P40,Oct!Q40+Nov!P40))</f>
        <v/>
      </c>
      <c r="R40" s="5"/>
      <c r="S40" s="44">
        <f t="shared" si="4"/>
        <v>0</v>
      </c>
      <c r="T40" s="44" t="str">
        <f ca="1">IF(B40="","",IF(Oct!T40="",Nov!S40,Oct!T40+Nov!S40))</f>
        <v/>
      </c>
      <c r="U40" s="5"/>
      <c r="V40" s="44">
        <f t="shared" si="5"/>
        <v>0</v>
      </c>
      <c r="W40" s="44" t="str">
        <f ca="1">IF(B40="","",IF(Oct!W40="",Nov!V40,Oct!W40+Nov!V40))</f>
        <v/>
      </c>
      <c r="X40" s="5"/>
      <c r="Y40" s="5"/>
      <c r="Z40" s="5"/>
      <c r="AA40" s="5"/>
      <c r="AB40" s="18" t="e">
        <f t="shared" si="6"/>
        <v>#DIV/0!</v>
      </c>
    </row>
    <row r="41" spans="2:28" ht="15.75" customHeight="1">
      <c r="B41" s="121" t="str">
        <f ca="1">IF(Oct!B41="","",Oct!B41)</f>
        <v/>
      </c>
      <c r="C41" s="122" t="str">
        <f ca="1">IF(Oct!C41="","",Oct!C41)</f>
        <v/>
      </c>
      <c r="D41" s="115" t="str">
        <f ca="1">IF(B41="","",Oct!D41)</f>
        <v/>
      </c>
      <c r="E41" s="115" t="str">
        <f ca="1">IF(Oct!B41="","",Oct!E41)</f>
        <v/>
      </c>
      <c r="F41" s="5"/>
      <c r="G41" s="115" t="str">
        <f ca="1">IF(B41="","",Oct!G41)</f>
        <v/>
      </c>
      <c r="H41" s="34" t="str">
        <f t="shared" si="8"/>
        <v/>
      </c>
      <c r="I41" s="126"/>
      <c r="J41" s="44">
        <f t="shared" si="1"/>
        <v>0</v>
      </c>
      <c r="K41" s="44" t="str">
        <f ca="1">IF(B41="","",IF(Oct!K41="",Nov!J41,Oct!K41+Nov!J41))</f>
        <v/>
      </c>
      <c r="L41" s="5"/>
      <c r="M41" s="44">
        <f t="shared" si="2"/>
        <v>0</v>
      </c>
      <c r="N41" s="44" t="str">
        <f ca="1">IF(B41="","",IF(Oct!N41="",Nov!M41,Oct!N41+Nov!M41))</f>
        <v/>
      </c>
      <c r="O41" s="5"/>
      <c r="P41" s="44">
        <f t="shared" si="3"/>
        <v>0</v>
      </c>
      <c r="Q41" s="44" t="str">
        <f ca="1">IF(B41="","",IF(Oct!Q41="",Nov!P41,Oct!Q41+Nov!P41))</f>
        <v/>
      </c>
      <c r="R41" s="5"/>
      <c r="S41" s="44">
        <f t="shared" si="4"/>
        <v>0</v>
      </c>
      <c r="T41" s="44" t="str">
        <f ca="1">IF(B41="","",IF(Oct!T41="",Nov!S41,Oct!T41+Nov!S41))</f>
        <v/>
      </c>
      <c r="U41" s="5"/>
      <c r="V41" s="44">
        <f t="shared" si="5"/>
        <v>0</v>
      </c>
      <c r="W41" s="44" t="str">
        <f ca="1">IF(B41="","",IF(Oct!W41="",Nov!V41,Oct!W41+Nov!V41))</f>
        <v/>
      </c>
      <c r="X41" s="5"/>
      <c r="Y41" s="5"/>
      <c r="Z41" s="5"/>
      <c r="AA41" s="5"/>
      <c r="AB41" s="18" t="e">
        <f t="shared" si="6"/>
        <v>#DIV/0!</v>
      </c>
    </row>
    <row r="42" spans="2:28" ht="15.75" customHeight="1">
      <c r="B42" s="121" t="str">
        <f ca="1">IF(Oct!B42="","",Oct!B42)</f>
        <v/>
      </c>
      <c r="C42" s="122" t="str">
        <f ca="1">IF(Oct!C42="","",Oct!C42)</f>
        <v/>
      </c>
      <c r="D42" s="115" t="str">
        <f ca="1">IF(B42="","",Oct!D42)</f>
        <v/>
      </c>
      <c r="E42" s="115" t="str">
        <f ca="1">IF(Oct!B42="","",Oct!E42)</f>
        <v/>
      </c>
      <c r="F42" s="5"/>
      <c r="G42" s="115" t="str">
        <f ca="1">IF(B42="","",Oct!G42)</f>
        <v/>
      </c>
      <c r="H42" s="34" t="str">
        <f t="shared" si="8"/>
        <v/>
      </c>
      <c r="I42" s="126"/>
      <c r="J42" s="44">
        <f t="shared" si="1"/>
        <v>0</v>
      </c>
      <c r="K42" s="44" t="str">
        <f ca="1">IF(B42="","",IF(Oct!K42="",Nov!J42,Oct!K42+Nov!J42))</f>
        <v/>
      </c>
      <c r="L42" s="5"/>
      <c r="M42" s="44">
        <f t="shared" si="2"/>
        <v>0</v>
      </c>
      <c r="N42" s="44" t="str">
        <f ca="1">IF(B42="","",IF(Oct!N42="",Nov!M42,Oct!N42+Nov!M42))</f>
        <v/>
      </c>
      <c r="O42" s="5"/>
      <c r="P42" s="44">
        <f t="shared" si="3"/>
        <v>0</v>
      </c>
      <c r="Q42" s="44" t="str">
        <f ca="1">IF(B42="","",IF(Oct!Q42="",Nov!P42,Oct!Q42+Nov!P42))</f>
        <v/>
      </c>
      <c r="R42" s="5"/>
      <c r="S42" s="44">
        <f t="shared" si="4"/>
        <v>0</v>
      </c>
      <c r="T42" s="44" t="str">
        <f ca="1">IF(B42="","",IF(Oct!T42="",Nov!S42,Oct!T42+Nov!S42))</f>
        <v/>
      </c>
      <c r="U42" s="5"/>
      <c r="V42" s="44">
        <f t="shared" si="5"/>
        <v>0</v>
      </c>
      <c r="W42" s="44" t="str">
        <f ca="1">IF(B42="","",IF(Oct!W42="",Nov!V42,Oct!W42+Nov!V42))</f>
        <v/>
      </c>
      <c r="X42" s="5"/>
      <c r="Y42" s="5"/>
      <c r="Z42" s="5"/>
      <c r="AA42" s="5"/>
      <c r="AB42" s="18" t="e">
        <f t="shared" si="6"/>
        <v>#DIV/0!</v>
      </c>
    </row>
    <row r="43" spans="2:28" ht="15.75" customHeight="1">
      <c r="B43" s="121" t="str">
        <f ca="1">IF(Oct!B43="","",Oct!B43)</f>
        <v/>
      </c>
      <c r="C43" s="122" t="str">
        <f ca="1">IF(Oct!C43="","",Oct!C43)</f>
        <v/>
      </c>
      <c r="D43" s="115" t="str">
        <f ca="1">IF(B43="","",Oct!D43)</f>
        <v/>
      </c>
      <c r="E43" s="115" t="str">
        <f ca="1">IF(Oct!B43="","",Oct!E43)</f>
        <v/>
      </c>
      <c r="F43" s="5"/>
      <c r="G43" s="115" t="str">
        <f ca="1">IF(B43="","",Oct!G43)</f>
        <v/>
      </c>
      <c r="H43" s="34" t="str">
        <f t="shared" si="8"/>
        <v/>
      </c>
      <c r="I43" s="126"/>
      <c r="J43" s="44">
        <f t="shared" si="1"/>
        <v>0</v>
      </c>
      <c r="K43" s="44" t="str">
        <f ca="1">IF(B43="","",IF(Oct!K43="",Nov!J43,Oct!K43+Nov!J43))</f>
        <v/>
      </c>
      <c r="L43" s="5"/>
      <c r="M43" s="44">
        <f t="shared" si="2"/>
        <v>0</v>
      </c>
      <c r="N43" s="44" t="str">
        <f ca="1">IF(B43="","",IF(Oct!N43="",Nov!M43,Oct!N43+Nov!M43))</f>
        <v/>
      </c>
      <c r="O43" s="5"/>
      <c r="P43" s="44">
        <f t="shared" si="3"/>
        <v>0</v>
      </c>
      <c r="Q43" s="44" t="str">
        <f ca="1">IF(B43="","",IF(Oct!Q43="",Nov!P43,Oct!Q43+Nov!P43))</f>
        <v/>
      </c>
      <c r="R43" s="5"/>
      <c r="S43" s="44">
        <f t="shared" si="4"/>
        <v>0</v>
      </c>
      <c r="T43" s="44" t="str">
        <f ca="1">IF(B43="","",IF(Oct!T43="",Nov!S43,Oct!T43+Nov!S43))</f>
        <v/>
      </c>
      <c r="U43" s="5"/>
      <c r="V43" s="44">
        <f t="shared" si="5"/>
        <v>0</v>
      </c>
      <c r="W43" s="44" t="str">
        <f ca="1">IF(B43="","",IF(Oct!W43="",Nov!V43,Oct!W43+Nov!V43))</f>
        <v/>
      </c>
      <c r="X43" s="5"/>
      <c r="Y43" s="5"/>
      <c r="Z43" s="5"/>
      <c r="AA43" s="5"/>
      <c r="AB43" s="18" t="e">
        <f t="shared" si="6"/>
        <v>#DIV/0!</v>
      </c>
    </row>
    <row r="44" spans="2:28" ht="15.75" customHeight="1">
      <c r="B44" s="121" t="str">
        <f ca="1">IF(Oct!B44="","",Oct!B44)</f>
        <v/>
      </c>
      <c r="C44" s="122" t="str">
        <f ca="1">IF(Oct!C44="","",Oct!C44)</f>
        <v/>
      </c>
      <c r="D44" s="115" t="str">
        <f ca="1">IF(B44="","",Oct!D44)</f>
        <v/>
      </c>
      <c r="E44" s="115" t="str">
        <f ca="1">IF(Oct!B44="","",Oct!E44)</f>
        <v/>
      </c>
      <c r="F44" s="5"/>
      <c r="G44" s="115" t="str">
        <f ca="1">IF(B44="","",Oct!G44)</f>
        <v/>
      </c>
      <c r="H44" s="34" t="str">
        <f t="shared" si="8"/>
        <v/>
      </c>
      <c r="I44" s="126"/>
      <c r="J44" s="44">
        <f t="shared" si="1"/>
        <v>0</v>
      </c>
      <c r="K44" s="44" t="str">
        <f ca="1">IF(B44="","",IF(Oct!K44="",Nov!J44,Oct!K44+Nov!J44))</f>
        <v/>
      </c>
      <c r="L44" s="5"/>
      <c r="M44" s="44">
        <f t="shared" si="2"/>
        <v>0</v>
      </c>
      <c r="N44" s="44" t="str">
        <f ca="1">IF(B44="","",IF(Oct!N44="",Nov!M44,Oct!N44+Nov!M44))</f>
        <v/>
      </c>
      <c r="O44" s="5"/>
      <c r="P44" s="44">
        <f t="shared" si="3"/>
        <v>0</v>
      </c>
      <c r="Q44" s="44" t="str">
        <f ca="1">IF(B44="","",IF(Oct!Q44="",Nov!P44,Oct!Q44+Nov!P44))</f>
        <v/>
      </c>
      <c r="R44" s="5"/>
      <c r="S44" s="44">
        <f t="shared" si="4"/>
        <v>0</v>
      </c>
      <c r="T44" s="44" t="str">
        <f ca="1">IF(B44="","",IF(Oct!T44="",Nov!S44,Oct!T44+Nov!S44))</f>
        <v/>
      </c>
      <c r="U44" s="5"/>
      <c r="V44" s="44">
        <f t="shared" si="5"/>
        <v>0</v>
      </c>
      <c r="W44" s="44" t="str">
        <f ca="1">IF(B44="","",IF(Oct!W44="",Nov!V44,Oct!W44+Nov!V44))</f>
        <v/>
      </c>
      <c r="X44" s="5"/>
      <c r="Y44" s="5"/>
      <c r="Z44" s="5"/>
      <c r="AA44" s="5"/>
      <c r="AB44" s="18" t="e">
        <f t="shared" si="6"/>
        <v>#DIV/0!</v>
      </c>
    </row>
    <row r="45" spans="2:28" ht="15.75" customHeight="1">
      <c r="B45" s="121" t="str">
        <f ca="1">IF(Oct!B45="","",Oct!B45)</f>
        <v/>
      </c>
      <c r="C45" s="122" t="str">
        <f ca="1">IF(Oct!C45="","",Oct!C45)</f>
        <v/>
      </c>
      <c r="D45" s="115" t="str">
        <f ca="1">IF(B45="","",Oct!D45)</f>
        <v/>
      </c>
      <c r="E45" s="115" t="str">
        <f ca="1">IF(Oct!B45="","",Oct!E45)</f>
        <v/>
      </c>
      <c r="F45" s="5"/>
      <c r="G45" s="115" t="str">
        <f ca="1">IF(B45="","",Oct!G45)</f>
        <v/>
      </c>
      <c r="H45" s="34" t="str">
        <f t="shared" si="8"/>
        <v/>
      </c>
      <c r="I45" s="126"/>
      <c r="J45" s="44">
        <f t="shared" si="1"/>
        <v>0</v>
      </c>
      <c r="K45" s="44" t="str">
        <f ca="1">IF(B45="","",IF(Oct!K45="",Nov!J45,Oct!K45+Nov!J45))</f>
        <v/>
      </c>
      <c r="L45" s="5"/>
      <c r="M45" s="44">
        <f t="shared" si="2"/>
        <v>0</v>
      </c>
      <c r="N45" s="44" t="str">
        <f ca="1">IF(B45="","",IF(Oct!N45="",Nov!M45,Oct!N45+Nov!M45))</f>
        <v/>
      </c>
      <c r="O45" s="5"/>
      <c r="P45" s="44">
        <f t="shared" si="3"/>
        <v>0</v>
      </c>
      <c r="Q45" s="44" t="str">
        <f ca="1">IF(B45="","",IF(Oct!Q45="",Nov!P45,Oct!Q45+Nov!P45))</f>
        <v/>
      </c>
      <c r="R45" s="5"/>
      <c r="S45" s="44">
        <f t="shared" si="4"/>
        <v>0</v>
      </c>
      <c r="T45" s="44" t="str">
        <f ca="1">IF(B45="","",IF(Oct!T45="",Nov!S45,Oct!T45+Nov!S45))</f>
        <v/>
      </c>
      <c r="U45" s="5"/>
      <c r="V45" s="44">
        <f t="shared" si="5"/>
        <v>0</v>
      </c>
      <c r="W45" s="44" t="str">
        <f ca="1">IF(B45="","",IF(Oct!W45="",Nov!V45,Oct!W45+Nov!V45))</f>
        <v/>
      </c>
      <c r="X45" s="5"/>
      <c r="Y45" s="5"/>
      <c r="Z45" s="5"/>
      <c r="AA45" s="5"/>
      <c r="AB45" s="18" t="e">
        <f t="shared" si="6"/>
        <v>#DIV/0!</v>
      </c>
    </row>
    <row r="46" spans="2:28" ht="15.75" customHeight="1">
      <c r="B46" s="121" t="str">
        <f ca="1">IF(Oct!B46="","",Oct!B46)</f>
        <v/>
      </c>
      <c r="C46" s="122" t="str">
        <f ca="1">IF(Oct!C46="","",Oct!C46)</f>
        <v/>
      </c>
      <c r="D46" s="115" t="str">
        <f ca="1">IF(B46="","",Oct!D46)</f>
        <v/>
      </c>
      <c r="E46" s="115" t="str">
        <f ca="1">IF(Oct!B46="","",Oct!E46)</f>
        <v/>
      </c>
      <c r="F46" s="5"/>
      <c r="G46" s="115" t="str">
        <f ca="1">IF(B46="","",Oct!G46)</f>
        <v/>
      </c>
      <c r="H46" s="34" t="str">
        <f t="shared" si="8"/>
        <v/>
      </c>
      <c r="I46" s="126"/>
      <c r="J46" s="44">
        <f t="shared" si="1"/>
        <v>0</v>
      </c>
      <c r="K46" s="44" t="str">
        <f ca="1">IF(B46="","",IF(Oct!K46="",Nov!J46,Oct!K46+Nov!J46))</f>
        <v/>
      </c>
      <c r="L46" s="5"/>
      <c r="M46" s="44">
        <f t="shared" si="2"/>
        <v>0</v>
      </c>
      <c r="N46" s="44" t="str">
        <f ca="1">IF(B46="","",IF(Oct!N46="",Nov!M46,Oct!N46+Nov!M46))</f>
        <v/>
      </c>
      <c r="O46" s="5"/>
      <c r="P46" s="44">
        <f t="shared" si="3"/>
        <v>0</v>
      </c>
      <c r="Q46" s="44" t="str">
        <f ca="1">IF(B46="","",IF(Oct!Q46="",Nov!P46,Oct!Q46+Nov!P46))</f>
        <v/>
      </c>
      <c r="R46" s="5"/>
      <c r="S46" s="44">
        <f t="shared" si="4"/>
        <v>0</v>
      </c>
      <c r="T46" s="44" t="str">
        <f ca="1">IF(B46="","",IF(Oct!T46="",Nov!S46,Oct!T46+Nov!S46))</f>
        <v/>
      </c>
      <c r="U46" s="5"/>
      <c r="V46" s="44">
        <f t="shared" si="5"/>
        <v>0</v>
      </c>
      <c r="W46" s="44" t="str">
        <f ca="1">IF(B46="","",IF(Oct!W46="",Nov!V46,Oct!W46+Nov!V46))</f>
        <v/>
      </c>
      <c r="X46" s="5"/>
      <c r="Y46" s="5"/>
      <c r="Z46" s="5"/>
      <c r="AA46" s="5"/>
      <c r="AB46" s="18" t="e">
        <f t="shared" si="6"/>
        <v>#DIV/0!</v>
      </c>
    </row>
    <row r="47" spans="2:28" ht="15.75" customHeight="1">
      <c r="B47" s="121" t="str">
        <f ca="1">IF(Oct!B47="","",Oct!B47)</f>
        <v/>
      </c>
      <c r="C47" s="122" t="str">
        <f ca="1">IF(Oct!C47="","",Oct!C47)</f>
        <v/>
      </c>
      <c r="D47" s="115" t="str">
        <f ca="1">IF(B47="","",Oct!D47)</f>
        <v/>
      </c>
      <c r="E47" s="115" t="str">
        <f ca="1">IF(Oct!B47="","",Oct!E47)</f>
        <v/>
      </c>
      <c r="F47" s="5"/>
      <c r="G47" s="115" t="str">
        <f ca="1">IF(B47="","",Oct!G47)</f>
        <v/>
      </c>
      <c r="H47" s="34" t="str">
        <f t="shared" si="8"/>
        <v/>
      </c>
      <c r="I47" s="126"/>
      <c r="J47" s="44">
        <f t="shared" si="1"/>
        <v>0</v>
      </c>
      <c r="K47" s="44" t="str">
        <f ca="1">IF(B47="","",IF(Oct!K47="",Nov!J47,Oct!K47+Nov!J47))</f>
        <v/>
      </c>
      <c r="L47" s="5"/>
      <c r="M47" s="44">
        <f t="shared" si="2"/>
        <v>0</v>
      </c>
      <c r="N47" s="44" t="str">
        <f ca="1">IF(B47="","",IF(Oct!N47="",Nov!M47,Oct!N47+Nov!M47))</f>
        <v/>
      </c>
      <c r="O47" s="5"/>
      <c r="P47" s="44">
        <f t="shared" si="3"/>
        <v>0</v>
      </c>
      <c r="Q47" s="44" t="str">
        <f ca="1">IF(B47="","",IF(Oct!Q47="",Nov!P47,Oct!Q47+Nov!P47))</f>
        <v/>
      </c>
      <c r="R47" s="5"/>
      <c r="S47" s="44">
        <f t="shared" si="4"/>
        <v>0</v>
      </c>
      <c r="T47" s="44" t="str">
        <f ca="1">IF(B47="","",IF(Oct!T47="",Nov!S47,Oct!T47+Nov!S47))</f>
        <v/>
      </c>
      <c r="U47" s="5"/>
      <c r="V47" s="44">
        <f t="shared" si="5"/>
        <v>0</v>
      </c>
      <c r="W47" s="44" t="str">
        <f ca="1">IF(B47="","",IF(Oct!W47="",Nov!V47,Oct!W47+Nov!V47))</f>
        <v/>
      </c>
      <c r="X47" s="5"/>
      <c r="Y47" s="5"/>
      <c r="Z47" s="5"/>
      <c r="AA47" s="5"/>
      <c r="AB47" s="18" t="e">
        <f t="shared" si="6"/>
        <v>#DIV/0!</v>
      </c>
    </row>
    <row r="48" spans="2:28" ht="15.75" customHeight="1">
      <c r="B48" s="121" t="str">
        <f ca="1">IF(Oct!B48="","",Oct!B48)</f>
        <v/>
      </c>
      <c r="C48" s="122" t="str">
        <f ca="1">IF(Oct!C48="","",Oct!C48)</f>
        <v/>
      </c>
      <c r="D48" s="115" t="str">
        <f ca="1">IF(B48="","",Oct!D48)</f>
        <v/>
      </c>
      <c r="E48" s="115" t="str">
        <f ca="1">IF(Oct!B48="","",Oct!E48)</f>
        <v/>
      </c>
      <c r="F48" s="5"/>
      <c r="G48" s="115" t="str">
        <f ca="1">IF(B48="","",Oct!G48)</f>
        <v/>
      </c>
      <c r="H48" s="34" t="str">
        <f t="shared" si="8"/>
        <v/>
      </c>
      <c r="I48" s="126"/>
      <c r="J48" s="44">
        <f t="shared" si="1"/>
        <v>0</v>
      </c>
      <c r="K48" s="44" t="str">
        <f ca="1">IF(B48="","",IF(Oct!K48="",Nov!J48,Oct!K48+Nov!J48))</f>
        <v/>
      </c>
      <c r="L48" s="5"/>
      <c r="M48" s="44">
        <f t="shared" si="2"/>
        <v>0</v>
      </c>
      <c r="N48" s="44" t="str">
        <f ca="1">IF(B48="","",IF(Oct!N48="",Nov!M48,Oct!N48+Nov!M48))</f>
        <v/>
      </c>
      <c r="O48" s="5"/>
      <c r="P48" s="44">
        <f t="shared" si="3"/>
        <v>0</v>
      </c>
      <c r="Q48" s="44" t="str">
        <f ca="1">IF(B48="","",IF(Oct!Q48="",Nov!P48,Oct!Q48+Nov!P48))</f>
        <v/>
      </c>
      <c r="R48" s="5"/>
      <c r="S48" s="44">
        <f t="shared" si="4"/>
        <v>0</v>
      </c>
      <c r="T48" s="44" t="str">
        <f ca="1">IF(B48="","",IF(Oct!T48="",Nov!S48,Oct!T48+Nov!S48))</f>
        <v/>
      </c>
      <c r="U48" s="5"/>
      <c r="V48" s="44">
        <f t="shared" si="5"/>
        <v>0</v>
      </c>
      <c r="W48" s="44" t="str">
        <f ca="1">IF(B48="","",IF(Oct!W48="",Nov!V48,Oct!W48+Nov!V48))</f>
        <v/>
      </c>
      <c r="X48" s="5"/>
      <c r="Y48" s="5"/>
      <c r="Z48" s="5"/>
      <c r="AA48" s="5"/>
      <c r="AB48" s="18" t="e">
        <f t="shared" si="6"/>
        <v>#DIV/0!</v>
      </c>
    </row>
    <row r="49" spans="2:28" ht="15.75" customHeight="1">
      <c r="B49" s="121" t="str">
        <f ca="1">IF(Oct!B49="","",Oct!B49)</f>
        <v/>
      </c>
      <c r="C49" s="122" t="str">
        <f ca="1">IF(Oct!C49="","",Oct!C49)</f>
        <v/>
      </c>
      <c r="D49" s="115" t="str">
        <f ca="1">IF(B49="","",Oct!D49)</f>
        <v/>
      </c>
      <c r="E49" s="115" t="str">
        <f ca="1">IF(Oct!B49="","",Oct!E49)</f>
        <v/>
      </c>
      <c r="F49" s="5"/>
      <c r="G49" s="115" t="str">
        <f ca="1">IF(B49="","",Oct!G49)</f>
        <v/>
      </c>
      <c r="H49" s="34" t="str">
        <f t="shared" si="8"/>
        <v/>
      </c>
      <c r="I49" s="126"/>
      <c r="J49" s="44">
        <f t="shared" si="1"/>
        <v>0</v>
      </c>
      <c r="K49" s="44" t="str">
        <f ca="1">IF(B49="","",IF(Oct!K49="",Nov!J49,Oct!K49+Nov!J49))</f>
        <v/>
      </c>
      <c r="L49" s="5"/>
      <c r="M49" s="44">
        <f t="shared" si="2"/>
        <v>0</v>
      </c>
      <c r="N49" s="44" t="str">
        <f ca="1">IF(B49="","",IF(Oct!N49="",Nov!M49,Oct!N49+Nov!M49))</f>
        <v/>
      </c>
      <c r="O49" s="5"/>
      <c r="P49" s="44">
        <f t="shared" si="3"/>
        <v>0</v>
      </c>
      <c r="Q49" s="44" t="str">
        <f ca="1">IF(B49="","",IF(Oct!Q49="",Nov!P49,Oct!Q49+Nov!P49))</f>
        <v/>
      </c>
      <c r="R49" s="5"/>
      <c r="S49" s="44">
        <f t="shared" si="4"/>
        <v>0</v>
      </c>
      <c r="T49" s="44" t="str">
        <f ca="1">IF(B49="","",IF(Oct!T49="",Nov!S49,Oct!T49+Nov!S49))</f>
        <v/>
      </c>
      <c r="U49" s="5"/>
      <c r="V49" s="44">
        <f t="shared" si="5"/>
        <v>0</v>
      </c>
      <c r="W49" s="44" t="str">
        <f ca="1">IF(B49="","",IF(Oct!W49="",Nov!V49,Oct!W49+Nov!V49))</f>
        <v/>
      </c>
      <c r="X49" s="5"/>
      <c r="Y49" s="5"/>
      <c r="Z49" s="5"/>
      <c r="AA49" s="5"/>
      <c r="AB49" s="18" t="e">
        <f t="shared" si="6"/>
        <v>#DIV/0!</v>
      </c>
    </row>
    <row r="50" spans="2:28" ht="15.75" customHeight="1">
      <c r="B50" s="121" t="str">
        <f ca="1">IF(Oct!B50="","",Oct!B50)</f>
        <v/>
      </c>
      <c r="C50" s="122" t="str">
        <f ca="1">IF(Oct!C50="","",Oct!C50)</f>
        <v/>
      </c>
      <c r="D50" s="115" t="str">
        <f ca="1">IF(B50="","",Oct!D50)</f>
        <v/>
      </c>
      <c r="E50" s="115" t="str">
        <f ca="1">IF(Oct!B50="","",Oct!E50)</f>
        <v/>
      </c>
      <c r="F50" s="5"/>
      <c r="G50" s="115" t="str">
        <f ca="1">IF(B50="","",Oct!G50)</f>
        <v/>
      </c>
      <c r="H50" s="34" t="str">
        <f t="shared" si="8"/>
        <v/>
      </c>
      <c r="I50" s="126"/>
      <c r="J50" s="44">
        <f t="shared" si="1"/>
        <v>0</v>
      </c>
      <c r="K50" s="44" t="str">
        <f ca="1">IF(B50="","",IF(Oct!K50="",Nov!J50,Oct!K50+Nov!J50))</f>
        <v/>
      </c>
      <c r="L50" s="5"/>
      <c r="M50" s="44">
        <f t="shared" si="2"/>
        <v>0</v>
      </c>
      <c r="N50" s="44" t="str">
        <f ca="1">IF(B50="","",IF(Oct!N50="",Nov!M50,Oct!N50+Nov!M50))</f>
        <v/>
      </c>
      <c r="O50" s="5"/>
      <c r="P50" s="44">
        <f t="shared" si="3"/>
        <v>0</v>
      </c>
      <c r="Q50" s="44" t="str">
        <f ca="1">IF(B50="","",IF(Oct!Q50="",Nov!P50,Oct!Q50+Nov!P50))</f>
        <v/>
      </c>
      <c r="R50" s="5"/>
      <c r="S50" s="44">
        <f t="shared" si="4"/>
        <v>0</v>
      </c>
      <c r="T50" s="44" t="str">
        <f ca="1">IF(B50="","",IF(Oct!T50="",Nov!S50,Oct!T50+Nov!S50))</f>
        <v/>
      </c>
      <c r="U50" s="5"/>
      <c r="V50" s="44">
        <f t="shared" si="5"/>
        <v>0</v>
      </c>
      <c r="W50" s="44" t="str">
        <f ca="1">IF(B50="","",IF(Oct!W50="",Nov!V50,Oct!W50+Nov!V50))</f>
        <v/>
      </c>
      <c r="X50" s="5"/>
      <c r="Y50" s="5"/>
      <c r="Z50" s="5"/>
      <c r="AA50" s="5"/>
      <c r="AB50" s="18" t="e">
        <f t="shared" si="6"/>
        <v>#DIV/0!</v>
      </c>
    </row>
    <row r="51" spans="2:28" ht="15.75" customHeight="1">
      <c r="B51" s="121" t="str">
        <f ca="1">IF(Oct!B51="","",Oct!B51)</f>
        <v/>
      </c>
      <c r="C51" s="122" t="str">
        <f ca="1">IF(Oct!C51="","",Oct!C51)</f>
        <v/>
      </c>
      <c r="D51" s="115" t="str">
        <f ca="1">IF(B51="","",Oct!D51)</f>
        <v/>
      </c>
      <c r="E51" s="115" t="str">
        <f ca="1">IF(Oct!B51="","",Oct!E51)</f>
        <v/>
      </c>
      <c r="F51" s="5"/>
      <c r="G51" s="115" t="str">
        <f ca="1">IF(B51="","",Oct!G51)</f>
        <v/>
      </c>
      <c r="H51" s="34" t="str">
        <f t="shared" si="8"/>
        <v/>
      </c>
      <c r="I51" s="126"/>
      <c r="J51" s="44">
        <f t="shared" si="1"/>
        <v>0</v>
      </c>
      <c r="K51" s="44" t="str">
        <f ca="1">IF(B51="","",IF(Oct!K51="",Nov!J51,Oct!K51+Nov!J51))</f>
        <v/>
      </c>
      <c r="L51" s="5"/>
      <c r="M51" s="44">
        <f t="shared" si="2"/>
        <v>0</v>
      </c>
      <c r="N51" s="44" t="str">
        <f ca="1">IF(B51="","",IF(Oct!N51="",Nov!M51,Oct!N51+Nov!M51))</f>
        <v/>
      </c>
      <c r="O51" s="5"/>
      <c r="P51" s="44">
        <f t="shared" si="3"/>
        <v>0</v>
      </c>
      <c r="Q51" s="44" t="str">
        <f ca="1">IF(B51="","",IF(Oct!Q51="",Nov!P51,Oct!Q51+Nov!P51))</f>
        <v/>
      </c>
      <c r="R51" s="5"/>
      <c r="S51" s="44">
        <f t="shared" si="4"/>
        <v>0</v>
      </c>
      <c r="T51" s="44" t="str">
        <f ca="1">IF(B51="","",IF(Oct!T51="",Nov!S51,Oct!T51+Nov!S51))</f>
        <v/>
      </c>
      <c r="U51" s="5"/>
      <c r="V51" s="44">
        <f t="shared" si="5"/>
        <v>0</v>
      </c>
      <c r="W51" s="44" t="str">
        <f ca="1">IF(B51="","",IF(Oct!W51="",Nov!V51,Oct!W51+Nov!V51))</f>
        <v/>
      </c>
      <c r="X51" s="5"/>
      <c r="Y51" s="5"/>
      <c r="Z51" s="5"/>
      <c r="AA51" s="5"/>
      <c r="AB51" s="18" t="e">
        <f t="shared" si="6"/>
        <v>#DIV/0!</v>
      </c>
    </row>
    <row r="52" spans="2:28" ht="15.75" customHeight="1">
      <c r="B52" s="121" t="str">
        <f ca="1">IF(Oct!B52="","",Oct!B52)</f>
        <v/>
      </c>
      <c r="C52" s="122" t="str">
        <f ca="1">IF(Oct!C52="","",Oct!C52)</f>
        <v/>
      </c>
      <c r="D52" s="115" t="str">
        <f ca="1">IF(B52="","",Oct!D52)</f>
        <v/>
      </c>
      <c r="E52" s="115" t="str">
        <f ca="1">IF(Oct!B52="","",Oct!E52)</f>
        <v/>
      </c>
      <c r="F52" s="5"/>
      <c r="G52" s="115" t="str">
        <f ca="1">IF(B52="","",Oct!G52)</f>
        <v/>
      </c>
      <c r="H52" s="34" t="str">
        <f t="shared" si="8"/>
        <v/>
      </c>
      <c r="I52" s="126"/>
      <c r="J52" s="44">
        <f t="shared" si="1"/>
        <v>0</v>
      </c>
      <c r="K52" s="44" t="str">
        <f ca="1">IF(B52="","",IF(Oct!K52="",Nov!J52,Oct!K52+Nov!J52))</f>
        <v/>
      </c>
      <c r="L52" s="5"/>
      <c r="M52" s="44">
        <f t="shared" si="2"/>
        <v>0</v>
      </c>
      <c r="N52" s="44" t="str">
        <f ca="1">IF(B52="","",IF(Oct!N52="",Nov!M52,Oct!N52+Nov!M52))</f>
        <v/>
      </c>
      <c r="O52" s="5"/>
      <c r="P52" s="44">
        <f t="shared" si="3"/>
        <v>0</v>
      </c>
      <c r="Q52" s="44" t="str">
        <f ca="1">IF(B52="","",IF(Oct!Q52="",Nov!P52,Oct!Q52+Nov!P52))</f>
        <v/>
      </c>
      <c r="R52" s="5"/>
      <c r="S52" s="44">
        <f t="shared" si="4"/>
        <v>0</v>
      </c>
      <c r="T52" s="44" t="str">
        <f ca="1">IF(B52="","",IF(Oct!T52="",Nov!S52,Oct!T52+Nov!S52))</f>
        <v/>
      </c>
      <c r="U52" s="5"/>
      <c r="V52" s="44">
        <f t="shared" si="5"/>
        <v>0</v>
      </c>
      <c r="W52" s="44" t="str">
        <f ca="1">IF(B52="","",IF(Oct!W52="",Nov!V52,Oct!W52+Nov!V52))</f>
        <v/>
      </c>
      <c r="X52" s="5"/>
      <c r="Y52" s="5"/>
      <c r="Z52" s="5"/>
      <c r="AA52" s="5"/>
      <c r="AB52" s="18" t="e">
        <f t="shared" si="6"/>
        <v>#DIV/0!</v>
      </c>
    </row>
    <row r="53" spans="2:28" ht="15.75" customHeight="1">
      <c r="B53" s="121" t="str">
        <f ca="1">IF(Oct!B53="","",Oct!B53)</f>
        <v/>
      </c>
      <c r="C53" s="122" t="str">
        <f ca="1">IF(Oct!C53="","",Oct!C53)</f>
        <v/>
      </c>
      <c r="D53" s="115" t="str">
        <f ca="1">IF(B53="","",Oct!D53)</f>
        <v/>
      </c>
      <c r="E53" s="115" t="str">
        <f ca="1">IF(Oct!B53="","",Oct!E53)</f>
        <v/>
      </c>
      <c r="F53" s="5"/>
      <c r="G53" s="115" t="str">
        <f ca="1">IF(B53="","",Oct!G53)</f>
        <v/>
      </c>
      <c r="H53" s="34" t="str">
        <f t="shared" si="8"/>
        <v/>
      </c>
      <c r="I53" s="126"/>
      <c r="J53" s="44">
        <f t="shared" si="1"/>
        <v>0</v>
      </c>
      <c r="K53" s="44" t="str">
        <f ca="1">IF(B53="","",IF(Oct!K53="",Nov!J53,Oct!K53+Nov!J53))</f>
        <v/>
      </c>
      <c r="L53" s="5"/>
      <c r="M53" s="44">
        <f t="shared" si="2"/>
        <v>0</v>
      </c>
      <c r="N53" s="44" t="str">
        <f ca="1">IF(B53="","",IF(Oct!N53="",Nov!M53,Oct!N53+Nov!M53))</f>
        <v/>
      </c>
      <c r="O53" s="5"/>
      <c r="P53" s="44">
        <f t="shared" si="3"/>
        <v>0</v>
      </c>
      <c r="Q53" s="44" t="str">
        <f ca="1">IF(B53="","",IF(Oct!Q53="",Nov!P53,Oct!Q53+Nov!P53))</f>
        <v/>
      </c>
      <c r="R53" s="5"/>
      <c r="S53" s="44">
        <f t="shared" si="4"/>
        <v>0</v>
      </c>
      <c r="T53" s="44" t="str">
        <f ca="1">IF(B53="","",IF(Oct!T53="",Nov!S53,Oct!T53+Nov!S53))</f>
        <v/>
      </c>
      <c r="U53" s="5"/>
      <c r="V53" s="44">
        <f t="shared" si="5"/>
        <v>0</v>
      </c>
      <c r="W53" s="44" t="str">
        <f ca="1">IF(B53="","",IF(Oct!W53="",Nov!V53,Oct!W53+Nov!V53))</f>
        <v/>
      </c>
      <c r="X53" s="5"/>
      <c r="Y53" s="5"/>
      <c r="Z53" s="5"/>
      <c r="AA53" s="5"/>
      <c r="AB53" s="18" t="e">
        <f t="shared" si="6"/>
        <v>#DIV/0!</v>
      </c>
    </row>
    <row r="54" spans="2:28" ht="15.75" customHeight="1">
      <c r="B54" s="121" t="str">
        <f ca="1">IF(Oct!B54="","",Oct!B54)</f>
        <v/>
      </c>
      <c r="C54" s="122" t="str">
        <f ca="1">IF(Oct!C54="","",Oct!C54)</f>
        <v/>
      </c>
      <c r="D54" s="115" t="str">
        <f ca="1">IF(B54="","",Oct!D54)</f>
        <v/>
      </c>
      <c r="E54" s="115" t="str">
        <f ca="1">IF(Oct!B54="","",Oct!E54)</f>
        <v/>
      </c>
      <c r="F54" s="5"/>
      <c r="G54" s="115" t="str">
        <f ca="1">IF(B54="","",Oct!G54)</f>
        <v/>
      </c>
      <c r="H54" s="34" t="str">
        <f t="shared" si="8"/>
        <v/>
      </c>
      <c r="I54" s="126"/>
      <c r="J54" s="44">
        <f t="shared" si="1"/>
        <v>0</v>
      </c>
      <c r="K54" s="44" t="str">
        <f ca="1">IF(B54="","",IF(Oct!K54="",Nov!J54,Oct!K54+Nov!J54))</f>
        <v/>
      </c>
      <c r="L54" s="5"/>
      <c r="M54" s="44">
        <f t="shared" si="2"/>
        <v>0</v>
      </c>
      <c r="N54" s="44" t="str">
        <f ca="1">IF(B54="","",IF(Oct!N54="",Nov!M54,Oct!N54+Nov!M54))</f>
        <v/>
      </c>
      <c r="O54" s="5"/>
      <c r="P54" s="44">
        <f t="shared" si="3"/>
        <v>0</v>
      </c>
      <c r="Q54" s="44" t="str">
        <f ca="1">IF(B54="","",IF(Oct!Q54="",Nov!P54,Oct!Q54+Nov!P54))</f>
        <v/>
      </c>
      <c r="R54" s="5"/>
      <c r="S54" s="44">
        <f t="shared" si="4"/>
        <v>0</v>
      </c>
      <c r="T54" s="44" t="str">
        <f ca="1">IF(B54="","",IF(Oct!T54="",Nov!S54,Oct!T54+Nov!S54))</f>
        <v/>
      </c>
      <c r="U54" s="5"/>
      <c r="V54" s="44">
        <f t="shared" si="5"/>
        <v>0</v>
      </c>
      <c r="W54" s="44" t="str">
        <f ca="1">IF(B54="","",IF(Oct!W54="",Nov!V54,Oct!W54+Nov!V54))</f>
        <v/>
      </c>
      <c r="X54" s="5"/>
      <c r="Y54" s="5"/>
      <c r="Z54" s="5"/>
      <c r="AA54" s="5"/>
      <c r="AB54" s="18" t="e">
        <f t="shared" si="6"/>
        <v>#DIV/0!</v>
      </c>
    </row>
    <row r="55" spans="2:28" ht="15.75" customHeight="1">
      <c r="B55" s="121" t="str">
        <f ca="1">IF(Oct!B55="","",Oct!B55)</f>
        <v/>
      </c>
      <c r="C55" s="122" t="str">
        <f ca="1">IF(Oct!C55="","",Oct!C55)</f>
        <v/>
      </c>
      <c r="D55" s="115" t="str">
        <f ca="1">IF(B55="","",Oct!D55)</f>
        <v/>
      </c>
      <c r="E55" s="115" t="str">
        <f ca="1">IF(Oct!B55="","",Oct!E55)</f>
        <v/>
      </c>
      <c r="F55" s="5"/>
      <c r="G55" s="115" t="str">
        <f ca="1">IF(B55="","",Oct!G55)</f>
        <v/>
      </c>
      <c r="H55" s="34" t="str">
        <f t="shared" si="8"/>
        <v/>
      </c>
      <c r="I55" s="126"/>
      <c r="J55" s="44">
        <f t="shared" si="1"/>
        <v>0</v>
      </c>
      <c r="K55" s="44" t="str">
        <f ca="1">IF(B55="","",IF(Oct!K55="",Nov!J55,Oct!K55+Nov!J55))</f>
        <v/>
      </c>
      <c r="L55" s="5"/>
      <c r="M55" s="44">
        <f t="shared" si="2"/>
        <v>0</v>
      </c>
      <c r="N55" s="44" t="str">
        <f ca="1">IF(B55="","",IF(Oct!N55="",Nov!M55,Oct!N55+Nov!M55))</f>
        <v/>
      </c>
      <c r="O55" s="5"/>
      <c r="P55" s="44">
        <f t="shared" si="3"/>
        <v>0</v>
      </c>
      <c r="Q55" s="44" t="str">
        <f ca="1">IF(B55="","",IF(Oct!Q55="",Nov!P55,Oct!Q55+Nov!P55))</f>
        <v/>
      </c>
      <c r="R55" s="5"/>
      <c r="S55" s="44">
        <f t="shared" si="4"/>
        <v>0</v>
      </c>
      <c r="T55" s="44" t="str">
        <f ca="1">IF(B55="","",IF(Oct!T55="",Nov!S55,Oct!T55+Nov!S55))</f>
        <v/>
      </c>
      <c r="U55" s="5"/>
      <c r="V55" s="44">
        <f t="shared" si="5"/>
        <v>0</v>
      </c>
      <c r="W55" s="44" t="str">
        <f ca="1">IF(B55="","",IF(Oct!W55="",Nov!V55,Oct!W55+Nov!V55))</f>
        <v/>
      </c>
      <c r="X55" s="5"/>
      <c r="Y55" s="5"/>
      <c r="Z55" s="5"/>
      <c r="AA55" s="5"/>
      <c r="AB55" s="18" t="e">
        <f t="shared" si="6"/>
        <v>#DIV/0!</v>
      </c>
    </row>
    <row r="56" spans="2:28" ht="15.75" customHeight="1">
      <c r="B56" s="121" t="str">
        <f ca="1">IF(Oct!B56="","",Oct!B56)</f>
        <v/>
      </c>
      <c r="C56" s="122" t="str">
        <f ca="1">IF(Oct!C56="","",Oct!C56)</f>
        <v/>
      </c>
      <c r="D56" s="115" t="str">
        <f ca="1">IF(B56="","",Oct!D56)</f>
        <v/>
      </c>
      <c r="E56" s="115" t="str">
        <f ca="1">IF(Oct!B56="","",Oct!E56)</f>
        <v/>
      </c>
      <c r="F56" s="5"/>
      <c r="G56" s="115" t="str">
        <f ca="1">IF(B56="","",Oct!G56)</f>
        <v/>
      </c>
      <c r="H56" s="34" t="str">
        <f t="shared" si="8"/>
        <v/>
      </c>
      <c r="I56" s="126"/>
      <c r="J56" s="44">
        <f t="shared" si="1"/>
        <v>0</v>
      </c>
      <c r="K56" s="44" t="str">
        <f ca="1">IF(B56="","",IF(Oct!K56="",Nov!J56,Oct!K56+Nov!J56))</f>
        <v/>
      </c>
      <c r="L56" s="5"/>
      <c r="M56" s="44">
        <f t="shared" si="2"/>
        <v>0</v>
      </c>
      <c r="N56" s="44" t="str">
        <f ca="1">IF(B56="","",IF(Oct!N56="",Nov!M56,Oct!N56+Nov!M56))</f>
        <v/>
      </c>
      <c r="O56" s="5"/>
      <c r="P56" s="44">
        <f t="shared" si="3"/>
        <v>0</v>
      </c>
      <c r="Q56" s="44" t="str">
        <f ca="1">IF(B56="","",IF(Oct!Q56="",Nov!P56,Oct!Q56+Nov!P56))</f>
        <v/>
      </c>
      <c r="R56" s="5"/>
      <c r="S56" s="44">
        <f t="shared" si="4"/>
        <v>0</v>
      </c>
      <c r="T56" s="44" t="str">
        <f ca="1">IF(B56="","",IF(Oct!T56="",Nov!S56,Oct!T56+Nov!S56))</f>
        <v/>
      </c>
      <c r="U56" s="5"/>
      <c r="V56" s="44">
        <f t="shared" si="5"/>
        <v>0</v>
      </c>
      <c r="W56" s="44" t="str">
        <f ca="1">IF(B56="","",IF(Oct!W56="",Nov!V56,Oct!W56+Nov!V56))</f>
        <v/>
      </c>
      <c r="X56" s="5"/>
      <c r="Y56" s="5"/>
      <c r="Z56" s="5"/>
      <c r="AA56" s="5"/>
      <c r="AB56" s="18" t="e">
        <f t="shared" si="6"/>
        <v>#DIV/0!</v>
      </c>
    </row>
    <row r="57" spans="2:28" ht="15.75" customHeight="1">
      <c r="B57" s="121" t="str">
        <f ca="1">IF(Oct!B57="","",Oct!B57)</f>
        <v/>
      </c>
      <c r="C57" s="122" t="str">
        <f ca="1">IF(Oct!C57="","",Oct!C57)</f>
        <v/>
      </c>
      <c r="D57" s="115" t="str">
        <f ca="1">IF(B57="","",Oct!D57)</f>
        <v/>
      </c>
      <c r="E57" s="115" t="str">
        <f ca="1">IF(Oct!B57="","",Oct!E57)</f>
        <v/>
      </c>
      <c r="F57" s="5"/>
      <c r="G57" s="115" t="str">
        <f ca="1">IF(B57="","",Oct!G57)</f>
        <v/>
      </c>
      <c r="H57" s="34" t="str">
        <f t="shared" si="8"/>
        <v/>
      </c>
      <c r="I57" s="126"/>
      <c r="J57" s="44">
        <f t="shared" si="1"/>
        <v>0</v>
      </c>
      <c r="K57" s="44" t="str">
        <f ca="1">IF(B57="","",IF(Oct!K57="",Nov!J57,Oct!K57+Nov!J57))</f>
        <v/>
      </c>
      <c r="L57" s="5"/>
      <c r="M57" s="44">
        <f t="shared" si="2"/>
        <v>0</v>
      </c>
      <c r="N57" s="44" t="str">
        <f ca="1">IF(B57="","",IF(Oct!N57="",Nov!M57,Oct!N57+Nov!M57))</f>
        <v/>
      </c>
      <c r="O57" s="5"/>
      <c r="P57" s="44">
        <f t="shared" si="3"/>
        <v>0</v>
      </c>
      <c r="Q57" s="44" t="str">
        <f ca="1">IF(B57="","",IF(Oct!Q57="",Nov!P57,Oct!Q57+Nov!P57))</f>
        <v/>
      </c>
      <c r="R57" s="5"/>
      <c r="S57" s="44">
        <f t="shared" si="4"/>
        <v>0</v>
      </c>
      <c r="T57" s="44" t="str">
        <f ca="1">IF(B57="","",IF(Oct!T57="",Nov!S57,Oct!T57+Nov!S57))</f>
        <v/>
      </c>
      <c r="U57" s="5"/>
      <c r="V57" s="44">
        <f t="shared" si="5"/>
        <v>0</v>
      </c>
      <c r="W57" s="44" t="str">
        <f ca="1">IF(B57="","",IF(Oct!W57="",Nov!V57,Oct!W57+Nov!V57))</f>
        <v/>
      </c>
      <c r="X57" s="5"/>
      <c r="Y57" s="5"/>
      <c r="Z57" s="5"/>
      <c r="AA57" s="5"/>
      <c r="AB57" s="18" t="e">
        <f t="shared" si="6"/>
        <v>#DIV/0!</v>
      </c>
    </row>
    <row r="58" spans="2:28" ht="15.75" customHeight="1">
      <c r="B58" s="121" t="str">
        <f ca="1">IF(Oct!B58="","",Oct!B58)</f>
        <v/>
      </c>
      <c r="C58" s="122" t="str">
        <f ca="1">IF(Oct!C58="","",Oct!C58)</f>
        <v/>
      </c>
      <c r="D58" s="115" t="str">
        <f ca="1">IF(B58="","",Oct!D58)</f>
        <v/>
      </c>
      <c r="E58" s="115" t="str">
        <f ca="1">IF(Oct!B58="","",Oct!E58)</f>
        <v/>
      </c>
      <c r="F58" s="5"/>
      <c r="G58" s="115" t="str">
        <f ca="1">IF(B58="","",Oct!G58)</f>
        <v/>
      </c>
      <c r="H58" s="34" t="str">
        <f t="shared" si="8"/>
        <v/>
      </c>
      <c r="I58" s="126"/>
      <c r="J58" s="44">
        <f t="shared" si="1"/>
        <v>0</v>
      </c>
      <c r="K58" s="44" t="str">
        <f ca="1">IF(B58="","",IF(Oct!K58="",Nov!J58,Oct!K58+Nov!J58))</f>
        <v/>
      </c>
      <c r="L58" s="5"/>
      <c r="M58" s="44">
        <f t="shared" si="2"/>
        <v>0</v>
      </c>
      <c r="N58" s="44" t="str">
        <f ca="1">IF(B58="","",IF(Oct!N58="",Nov!M58,Oct!N58+Nov!M58))</f>
        <v/>
      </c>
      <c r="O58" s="5"/>
      <c r="P58" s="44">
        <f t="shared" si="3"/>
        <v>0</v>
      </c>
      <c r="Q58" s="44" t="str">
        <f ca="1">IF(B58="","",IF(Oct!Q58="",Nov!P58,Oct!Q58+Nov!P58))</f>
        <v/>
      </c>
      <c r="R58" s="5"/>
      <c r="S58" s="44">
        <f t="shared" si="4"/>
        <v>0</v>
      </c>
      <c r="T58" s="44" t="str">
        <f ca="1">IF(B58="","",IF(Oct!T58="",Nov!S58,Oct!T58+Nov!S58))</f>
        <v/>
      </c>
      <c r="U58" s="5"/>
      <c r="V58" s="44">
        <f t="shared" si="5"/>
        <v>0</v>
      </c>
      <c r="W58" s="44" t="str">
        <f ca="1">IF(B58="","",IF(Oct!W58="",Nov!V58,Oct!W58+Nov!V58))</f>
        <v/>
      </c>
      <c r="X58" s="5"/>
      <c r="Y58" s="5"/>
      <c r="Z58" s="5"/>
      <c r="AA58" s="5"/>
      <c r="AB58" s="18" t="e">
        <f t="shared" si="6"/>
        <v>#DIV/0!</v>
      </c>
    </row>
    <row r="59" spans="2:28" ht="15.75" customHeight="1">
      <c r="B59" s="121" t="str">
        <f ca="1">IF(Oct!B59="","",Oct!B59)</f>
        <v/>
      </c>
      <c r="C59" s="122" t="str">
        <f ca="1">IF(Oct!C59="","",Oct!C59)</f>
        <v/>
      </c>
      <c r="D59" s="115" t="str">
        <f ca="1">IF(B59="","",Oct!D59)</f>
        <v/>
      </c>
      <c r="E59" s="115" t="str">
        <f ca="1">IF(Oct!B59="","",Oct!E59)</f>
        <v/>
      </c>
      <c r="F59" s="5"/>
      <c r="G59" s="115" t="str">
        <f ca="1">IF(B59="","",Oct!G59)</f>
        <v/>
      </c>
      <c r="H59" s="34" t="str">
        <f t="shared" si="8"/>
        <v/>
      </c>
      <c r="I59" s="126"/>
      <c r="J59" s="44">
        <f t="shared" si="1"/>
        <v>0</v>
      </c>
      <c r="K59" s="44" t="str">
        <f ca="1">IF(B59="","",IF(Oct!K59="",Nov!J59,Oct!K59+Nov!J59))</f>
        <v/>
      </c>
      <c r="L59" s="5"/>
      <c r="M59" s="44">
        <f t="shared" si="2"/>
        <v>0</v>
      </c>
      <c r="N59" s="44" t="str">
        <f ca="1">IF(B59="","",IF(Oct!N59="",Nov!M59,Oct!N59+Nov!M59))</f>
        <v/>
      </c>
      <c r="O59" s="5"/>
      <c r="P59" s="44">
        <f t="shared" si="3"/>
        <v>0</v>
      </c>
      <c r="Q59" s="44" t="str">
        <f ca="1">IF(B59="","",IF(Oct!Q59="",Nov!P59,Oct!Q59+Nov!P59))</f>
        <v/>
      </c>
      <c r="R59" s="5"/>
      <c r="S59" s="44">
        <f t="shared" si="4"/>
        <v>0</v>
      </c>
      <c r="T59" s="44" t="str">
        <f ca="1">IF(B59="","",IF(Oct!T59="",Nov!S59,Oct!T59+Nov!S59))</f>
        <v/>
      </c>
      <c r="U59" s="5"/>
      <c r="V59" s="44">
        <f t="shared" si="5"/>
        <v>0</v>
      </c>
      <c r="W59" s="44" t="str">
        <f ca="1">IF(B59="","",IF(Oct!W59="",Nov!V59,Oct!W59+Nov!V59))</f>
        <v/>
      </c>
      <c r="X59" s="5"/>
      <c r="Y59" s="5"/>
      <c r="Z59" s="5"/>
      <c r="AA59" s="5"/>
      <c r="AB59" s="18" t="e">
        <f t="shared" si="6"/>
        <v>#DIV/0!</v>
      </c>
    </row>
    <row r="60" spans="2:28" ht="15.75" customHeight="1">
      <c r="B60" s="121" t="str">
        <f ca="1">IF(Oct!B60="","",Oct!B60)</f>
        <v/>
      </c>
      <c r="C60" s="122" t="str">
        <f ca="1">IF(Oct!C60="","",Oct!C60)</f>
        <v/>
      </c>
      <c r="D60" s="115" t="str">
        <f ca="1">IF(B60="","",Oct!D60)</f>
        <v/>
      </c>
      <c r="E60" s="115" t="str">
        <f ca="1">IF(Oct!B60="","",Oct!E60)</f>
        <v/>
      </c>
      <c r="F60" s="5"/>
      <c r="G60" s="115" t="str">
        <f ca="1">IF(B60="","",Oct!G60)</f>
        <v/>
      </c>
      <c r="H60" s="34" t="str">
        <f t="shared" si="8"/>
        <v/>
      </c>
      <c r="I60" s="126"/>
      <c r="J60" s="44">
        <f t="shared" si="1"/>
        <v>0</v>
      </c>
      <c r="K60" s="44" t="str">
        <f ca="1">IF(B60="","",IF(Oct!K60="",Nov!J60,Oct!K60+Nov!J60))</f>
        <v/>
      </c>
      <c r="L60" s="5"/>
      <c r="M60" s="44">
        <f t="shared" si="2"/>
        <v>0</v>
      </c>
      <c r="N60" s="44" t="str">
        <f ca="1">IF(B60="","",IF(Oct!N60="",Nov!M60,Oct!N60+Nov!M60))</f>
        <v/>
      </c>
      <c r="O60" s="5"/>
      <c r="P60" s="44">
        <f t="shared" si="3"/>
        <v>0</v>
      </c>
      <c r="Q60" s="44" t="str">
        <f ca="1">IF(B60="","",IF(Oct!Q60="",Nov!P60,Oct!Q60+Nov!P60))</f>
        <v/>
      </c>
      <c r="R60" s="5"/>
      <c r="S60" s="44">
        <f t="shared" si="4"/>
        <v>0</v>
      </c>
      <c r="T60" s="44" t="str">
        <f ca="1">IF(B60="","",IF(Oct!T60="",Nov!S60,Oct!T60+Nov!S60))</f>
        <v/>
      </c>
      <c r="U60" s="5"/>
      <c r="V60" s="44">
        <f t="shared" si="5"/>
        <v>0</v>
      </c>
      <c r="W60" s="44" t="str">
        <f ca="1">IF(B60="","",IF(Oct!W60="",Nov!V60,Oct!W60+Nov!V60))</f>
        <v/>
      </c>
      <c r="X60" s="5"/>
      <c r="Y60" s="5"/>
      <c r="Z60" s="5"/>
      <c r="AA60" s="5"/>
      <c r="AB60" s="18" t="e">
        <f t="shared" si="6"/>
        <v>#DIV/0!</v>
      </c>
    </row>
    <row r="61" spans="2:28" ht="15.75" customHeight="1">
      <c r="B61" s="121" t="str">
        <f ca="1">IF(Oct!B61="","",Oct!B61)</f>
        <v/>
      </c>
      <c r="C61" s="122" t="str">
        <f ca="1">IF(Oct!C61="","",Oct!C61)</f>
        <v/>
      </c>
      <c r="D61" s="115" t="str">
        <f ca="1">IF(B61="","",Oct!D61)</f>
        <v/>
      </c>
      <c r="E61" s="115" t="str">
        <f ca="1">IF(Oct!B61="","",Oct!E61)</f>
        <v/>
      </c>
      <c r="F61" s="5"/>
      <c r="G61" s="115" t="str">
        <f ca="1">IF(B61="","",Oct!G61)</f>
        <v/>
      </c>
      <c r="H61" s="34" t="str">
        <f t="shared" si="8"/>
        <v/>
      </c>
      <c r="I61" s="126"/>
      <c r="J61" s="44">
        <f t="shared" si="1"/>
        <v>0</v>
      </c>
      <c r="K61" s="44" t="str">
        <f ca="1">IF(B61="","",IF(Oct!K61="",Nov!J61,Oct!K61+Nov!J61))</f>
        <v/>
      </c>
      <c r="L61" s="5"/>
      <c r="M61" s="44">
        <f t="shared" si="2"/>
        <v>0</v>
      </c>
      <c r="N61" s="44" t="str">
        <f ca="1">IF(B61="","",IF(Oct!N61="",Nov!M61,Oct!N61+Nov!M61))</f>
        <v/>
      </c>
      <c r="O61" s="5"/>
      <c r="P61" s="44">
        <f t="shared" si="3"/>
        <v>0</v>
      </c>
      <c r="Q61" s="44" t="str">
        <f ca="1">IF(B61="","",IF(Oct!Q61="",Nov!P61,Oct!Q61+Nov!P61))</f>
        <v/>
      </c>
      <c r="R61" s="5"/>
      <c r="S61" s="44">
        <f t="shared" si="4"/>
        <v>0</v>
      </c>
      <c r="T61" s="44" t="str">
        <f ca="1">IF(B61="","",IF(Oct!T61="",Nov!S61,Oct!T61+Nov!S61))</f>
        <v/>
      </c>
      <c r="U61" s="5"/>
      <c r="V61" s="44">
        <f t="shared" si="5"/>
        <v>0</v>
      </c>
      <c r="W61" s="44" t="str">
        <f ca="1">IF(B61="","",IF(Oct!W61="",Nov!V61,Oct!W61+Nov!V61))</f>
        <v/>
      </c>
      <c r="X61" s="5"/>
      <c r="Y61" s="5"/>
      <c r="Z61" s="5"/>
      <c r="AA61" s="5"/>
      <c r="AB61" s="18" t="e">
        <f t="shared" si="6"/>
        <v>#DIV/0!</v>
      </c>
    </row>
    <row r="62" spans="2:28" ht="15.75" customHeight="1">
      <c r="B62" s="121" t="str">
        <f ca="1">IF(Oct!B62="","",Oct!B62)</f>
        <v/>
      </c>
      <c r="C62" s="122" t="str">
        <f ca="1">IF(Oct!C62="","",Oct!C62)</f>
        <v/>
      </c>
      <c r="D62" s="115" t="str">
        <f ca="1">IF(B62="","",Oct!D62)</f>
        <v/>
      </c>
      <c r="E62" s="115" t="str">
        <f ca="1">IF(Oct!B62="","",Oct!E62)</f>
        <v/>
      </c>
      <c r="F62" s="5"/>
      <c r="G62" s="115" t="str">
        <f ca="1">IF(B62="","",Oct!G62)</f>
        <v/>
      </c>
      <c r="H62" s="34" t="str">
        <f t="shared" si="8"/>
        <v/>
      </c>
      <c r="I62" s="126"/>
      <c r="J62" s="44">
        <f t="shared" si="1"/>
        <v>0</v>
      </c>
      <c r="K62" s="44" t="str">
        <f ca="1">IF(B62="","",IF(Oct!K62="",Nov!J62,Oct!K62+Nov!J62))</f>
        <v/>
      </c>
      <c r="L62" s="5"/>
      <c r="M62" s="44">
        <f t="shared" si="2"/>
        <v>0</v>
      </c>
      <c r="N62" s="44" t="str">
        <f ca="1">IF(B62="","",IF(Oct!N62="",Nov!M62,Oct!N62+Nov!M62))</f>
        <v/>
      </c>
      <c r="O62" s="5"/>
      <c r="P62" s="44">
        <f t="shared" si="3"/>
        <v>0</v>
      </c>
      <c r="Q62" s="44" t="str">
        <f ca="1">IF(B62="","",IF(Oct!Q62="",Nov!P62,Oct!Q62+Nov!P62))</f>
        <v/>
      </c>
      <c r="R62" s="5"/>
      <c r="S62" s="44">
        <f t="shared" si="4"/>
        <v>0</v>
      </c>
      <c r="T62" s="44" t="str">
        <f ca="1">IF(B62="","",IF(Oct!T62="",Nov!S62,Oct!T62+Nov!S62))</f>
        <v/>
      </c>
      <c r="U62" s="5"/>
      <c r="V62" s="44">
        <f t="shared" si="5"/>
        <v>0</v>
      </c>
      <c r="W62" s="44" t="str">
        <f ca="1">IF(B62="","",IF(Oct!W62="",Nov!V62,Oct!W62+Nov!V62))</f>
        <v/>
      </c>
      <c r="X62" s="5"/>
      <c r="Y62" s="5"/>
      <c r="Z62" s="5"/>
      <c r="AA62" s="5"/>
      <c r="AB62" s="18" t="e">
        <f t="shared" si="6"/>
        <v>#DIV/0!</v>
      </c>
    </row>
    <row r="63" spans="2:28" ht="15.75" customHeight="1">
      <c r="B63" s="121" t="str">
        <f ca="1">IF(Oct!B63="","",Oct!B63)</f>
        <v/>
      </c>
      <c r="C63" s="122" t="str">
        <f ca="1">IF(Oct!C63="","",Oct!C63)</f>
        <v/>
      </c>
      <c r="D63" s="115" t="str">
        <f ca="1">IF(B63="","",Oct!D63)</f>
        <v/>
      </c>
      <c r="E63" s="115" t="str">
        <f ca="1">IF(Oct!B63="","",Oct!E63)</f>
        <v/>
      </c>
      <c r="F63" s="5"/>
      <c r="G63" s="115" t="str">
        <f ca="1">IF(B63="","",Oct!G63)</f>
        <v/>
      </c>
      <c r="H63" s="34" t="str">
        <f t="shared" si="8"/>
        <v/>
      </c>
      <c r="I63" s="126"/>
      <c r="J63" s="44">
        <f t="shared" si="1"/>
        <v>0</v>
      </c>
      <c r="K63" s="44" t="str">
        <f ca="1">IF(B63="","",IF(Oct!K63="",Nov!J63,Oct!K63+Nov!J63))</f>
        <v/>
      </c>
      <c r="L63" s="5"/>
      <c r="M63" s="44">
        <f t="shared" si="2"/>
        <v>0</v>
      </c>
      <c r="N63" s="44" t="str">
        <f ca="1">IF(B63="","",IF(Oct!N63="",Nov!M63,Oct!N63+Nov!M63))</f>
        <v/>
      </c>
      <c r="O63" s="5"/>
      <c r="P63" s="44">
        <f t="shared" si="3"/>
        <v>0</v>
      </c>
      <c r="Q63" s="44" t="str">
        <f ca="1">IF(B63="","",IF(Oct!Q63="",Nov!P63,Oct!Q63+Nov!P63))</f>
        <v/>
      </c>
      <c r="R63" s="5"/>
      <c r="S63" s="44">
        <f t="shared" si="4"/>
        <v>0</v>
      </c>
      <c r="T63" s="44" t="str">
        <f ca="1">IF(B63="","",IF(Oct!T63="",Nov!S63,Oct!T63+Nov!S63))</f>
        <v/>
      </c>
      <c r="U63" s="5"/>
      <c r="V63" s="44">
        <f t="shared" si="5"/>
        <v>0</v>
      </c>
      <c r="W63" s="44" t="str">
        <f ca="1">IF(B63="","",IF(Oct!W63="",Nov!V63,Oct!W63+Nov!V63))</f>
        <v/>
      </c>
      <c r="X63" s="5"/>
      <c r="Y63" s="5"/>
      <c r="Z63" s="5"/>
      <c r="AA63" s="5"/>
      <c r="AB63" s="18" t="e">
        <f t="shared" si="6"/>
        <v>#DIV/0!</v>
      </c>
    </row>
    <row r="64" spans="2:28" ht="15.75" customHeight="1">
      <c r="B64" s="121" t="str">
        <f ca="1">IF(Oct!B64="","",Oct!B64)</f>
        <v/>
      </c>
      <c r="C64" s="122" t="str">
        <f ca="1">IF(Oct!C64="","",Oct!C64)</f>
        <v/>
      </c>
      <c r="D64" s="115" t="str">
        <f ca="1">IF(B64="","",Oct!D64)</f>
        <v/>
      </c>
      <c r="E64" s="115" t="str">
        <f ca="1">IF(Oct!B64="","",Oct!E64)</f>
        <v/>
      </c>
      <c r="F64" s="5"/>
      <c r="G64" s="115" t="str">
        <f ca="1">IF(B64="","",Oct!G64)</f>
        <v/>
      </c>
      <c r="H64" s="34" t="str">
        <f t="shared" si="8"/>
        <v/>
      </c>
      <c r="I64" s="126"/>
      <c r="J64" s="44">
        <f t="shared" si="1"/>
        <v>0</v>
      </c>
      <c r="K64" s="44" t="str">
        <f ca="1">IF(B64="","",IF(Oct!K64="",Nov!J64,Oct!K64+Nov!J64))</f>
        <v/>
      </c>
      <c r="L64" s="5"/>
      <c r="M64" s="44">
        <f t="shared" si="2"/>
        <v>0</v>
      </c>
      <c r="N64" s="44" t="str">
        <f ca="1">IF(B64="","",IF(Oct!N64="",Nov!M64,Oct!N64+Nov!M64))</f>
        <v/>
      </c>
      <c r="O64" s="5"/>
      <c r="P64" s="44">
        <f t="shared" si="3"/>
        <v>0</v>
      </c>
      <c r="Q64" s="44" t="str">
        <f ca="1">IF(B64="","",IF(Oct!Q64="",Nov!P64,Oct!Q64+Nov!P64))</f>
        <v/>
      </c>
      <c r="R64" s="5"/>
      <c r="S64" s="44">
        <f t="shared" si="4"/>
        <v>0</v>
      </c>
      <c r="T64" s="44" t="str">
        <f ca="1">IF(B64="","",IF(Oct!T64="",Nov!S64,Oct!T64+Nov!S64))</f>
        <v/>
      </c>
      <c r="U64" s="5"/>
      <c r="V64" s="44">
        <f t="shared" si="5"/>
        <v>0</v>
      </c>
      <c r="W64" s="44" t="str">
        <f ca="1">IF(B64="","",IF(Oct!W64="",Nov!V64,Oct!W64+Nov!V64))</f>
        <v/>
      </c>
      <c r="X64" s="5"/>
      <c r="Y64" s="5"/>
      <c r="Z64" s="5"/>
      <c r="AA64" s="5"/>
      <c r="AB64" s="18" t="e">
        <f t="shared" si="6"/>
        <v>#DIV/0!</v>
      </c>
    </row>
    <row r="65" spans="2:28" ht="15.75" customHeight="1">
      <c r="B65" s="121" t="str">
        <f ca="1">IF(Oct!B65="","",Oct!B65)</f>
        <v/>
      </c>
      <c r="C65" s="122" t="str">
        <f ca="1">IF(Oct!C65="","",Oct!C65)</f>
        <v/>
      </c>
      <c r="D65" s="115" t="str">
        <f ca="1">IF(B65="","",Oct!D65)</f>
        <v/>
      </c>
      <c r="E65" s="115" t="str">
        <f ca="1">IF(Oct!B65="","",Oct!E65)</f>
        <v/>
      </c>
      <c r="F65" s="5"/>
      <c r="G65" s="115" t="str">
        <f ca="1">IF(B65="","",Oct!G65)</f>
        <v/>
      </c>
      <c r="H65" s="34" t="str">
        <f t="shared" si="8"/>
        <v/>
      </c>
      <c r="I65" s="126"/>
      <c r="J65" s="44">
        <f t="shared" si="1"/>
        <v>0</v>
      </c>
      <c r="K65" s="44" t="str">
        <f ca="1">IF(B65="","",IF(Oct!K65="",Nov!J65,Oct!K65+Nov!J65))</f>
        <v/>
      </c>
      <c r="L65" s="5"/>
      <c r="M65" s="44">
        <f t="shared" si="2"/>
        <v>0</v>
      </c>
      <c r="N65" s="44" t="str">
        <f ca="1">IF(B65="","",IF(Oct!N65="",Nov!M65,Oct!N65+Nov!M65))</f>
        <v/>
      </c>
      <c r="O65" s="5"/>
      <c r="P65" s="44">
        <f t="shared" si="3"/>
        <v>0</v>
      </c>
      <c r="Q65" s="44" t="str">
        <f ca="1">IF(B65="","",IF(Oct!Q65="",Nov!P65,Oct!Q65+Nov!P65))</f>
        <v/>
      </c>
      <c r="R65" s="5"/>
      <c r="S65" s="44">
        <f t="shared" si="4"/>
        <v>0</v>
      </c>
      <c r="T65" s="44" t="str">
        <f ca="1">IF(B65="","",IF(Oct!T65="",Nov!S65,Oct!T65+Nov!S65))</f>
        <v/>
      </c>
      <c r="U65" s="5"/>
      <c r="V65" s="44">
        <f t="shared" si="5"/>
        <v>0</v>
      </c>
      <c r="W65" s="44" t="str">
        <f ca="1">IF(B65="","",IF(Oct!W65="",Nov!V65,Oct!W65+Nov!V65))</f>
        <v/>
      </c>
      <c r="X65" s="5"/>
      <c r="Y65" s="5"/>
      <c r="Z65" s="5"/>
      <c r="AA65" s="5"/>
      <c r="AB65" s="18" t="e">
        <f t="shared" si="6"/>
        <v>#DIV/0!</v>
      </c>
    </row>
    <row r="66" spans="2:28" ht="15.75" customHeight="1">
      <c r="B66" s="121" t="str">
        <f ca="1">IF(Oct!B66="","",Oct!B66)</f>
        <v/>
      </c>
      <c r="C66" s="122" t="str">
        <f ca="1">IF(Oct!C66="","",Oct!C66)</f>
        <v/>
      </c>
      <c r="D66" s="115" t="str">
        <f ca="1">IF(B66="","",Oct!D66)</f>
        <v/>
      </c>
      <c r="E66" s="115" t="str">
        <f ca="1">IF(Oct!B66="","",Oct!E66)</f>
        <v/>
      </c>
      <c r="F66" s="5"/>
      <c r="G66" s="115" t="str">
        <f ca="1">IF(B66="","",Oct!G66)</f>
        <v/>
      </c>
      <c r="H66" s="34" t="str">
        <f t="shared" si="8"/>
        <v/>
      </c>
      <c r="I66" s="126"/>
      <c r="J66" s="44">
        <f t="shared" si="1"/>
        <v>0</v>
      </c>
      <c r="K66" s="44" t="str">
        <f ca="1">IF(B66="","",IF(Oct!K66="",Nov!J66,Oct!K66+Nov!J66))</f>
        <v/>
      </c>
      <c r="L66" s="5"/>
      <c r="M66" s="44">
        <f t="shared" si="2"/>
        <v>0</v>
      </c>
      <c r="N66" s="44" t="str">
        <f ca="1">IF(B66="","",IF(Oct!N66="",Nov!M66,Oct!N66+Nov!M66))</f>
        <v/>
      </c>
      <c r="O66" s="5"/>
      <c r="P66" s="44">
        <f t="shared" si="3"/>
        <v>0</v>
      </c>
      <c r="Q66" s="44" t="str">
        <f ca="1">IF(B66="","",IF(Oct!Q66="",Nov!P66,Oct!Q66+Nov!P66))</f>
        <v/>
      </c>
      <c r="R66" s="5"/>
      <c r="S66" s="44">
        <f t="shared" si="4"/>
        <v>0</v>
      </c>
      <c r="T66" s="44" t="str">
        <f ca="1">IF(B66="","",IF(Oct!T66="",Nov!S66,Oct!T66+Nov!S66))</f>
        <v/>
      </c>
      <c r="U66" s="5"/>
      <c r="V66" s="44">
        <f t="shared" si="5"/>
        <v>0</v>
      </c>
      <c r="W66" s="44" t="str">
        <f ca="1">IF(B66="","",IF(Oct!W66="",Nov!V66,Oct!W66+Nov!V66))</f>
        <v/>
      </c>
      <c r="X66" s="5"/>
      <c r="Y66" s="5"/>
      <c r="Z66" s="5"/>
      <c r="AA66" s="5"/>
      <c r="AB66" s="18" t="e">
        <f t="shared" si="6"/>
        <v>#DIV/0!</v>
      </c>
    </row>
    <row r="67" spans="2:28" ht="15.75" customHeight="1">
      <c r="B67" s="121" t="str">
        <f ca="1">IF(Oct!B67="","",Oct!B67)</f>
        <v/>
      </c>
      <c r="C67" s="122" t="str">
        <f ca="1">IF(Oct!C67="","",Oct!C67)</f>
        <v/>
      </c>
      <c r="D67" s="115" t="str">
        <f ca="1">IF(B67="","",Oct!D67)</f>
        <v/>
      </c>
      <c r="E67" s="115" t="str">
        <f ca="1">IF(Oct!B67="","",Oct!E67)</f>
        <v/>
      </c>
      <c r="F67" s="5"/>
      <c r="G67" s="115" t="str">
        <f ca="1">IF(B67="","",Oct!G67)</f>
        <v/>
      </c>
      <c r="H67" s="34" t="str">
        <f t="shared" si="8"/>
        <v/>
      </c>
      <c r="I67" s="126"/>
      <c r="J67" s="44">
        <f t="shared" si="1"/>
        <v>0</v>
      </c>
      <c r="K67" s="44" t="str">
        <f ca="1">IF(B67="","",IF(Oct!K67="",Nov!J67,Oct!K67+Nov!J67))</f>
        <v/>
      </c>
      <c r="L67" s="5"/>
      <c r="M67" s="44">
        <f t="shared" si="2"/>
        <v>0</v>
      </c>
      <c r="N67" s="44" t="str">
        <f ca="1">IF(B67="","",IF(Oct!N67="",Nov!M67,Oct!N67+Nov!M67))</f>
        <v/>
      </c>
      <c r="O67" s="5"/>
      <c r="P67" s="44">
        <f t="shared" si="3"/>
        <v>0</v>
      </c>
      <c r="Q67" s="44" t="str">
        <f ca="1">IF(B67="","",IF(Oct!Q67="",Nov!P67,Oct!Q67+Nov!P67))</f>
        <v/>
      </c>
      <c r="R67" s="5"/>
      <c r="S67" s="44">
        <f t="shared" si="4"/>
        <v>0</v>
      </c>
      <c r="T67" s="44" t="str">
        <f ca="1">IF(B67="","",IF(Oct!T67="",Nov!S67,Oct!T67+Nov!S67))</f>
        <v/>
      </c>
      <c r="U67" s="5"/>
      <c r="V67" s="44">
        <f t="shared" si="5"/>
        <v>0</v>
      </c>
      <c r="W67" s="44" t="str">
        <f ca="1">IF(B67="","",IF(Oct!W67="",Nov!V67,Oct!W67+Nov!V67))</f>
        <v/>
      </c>
      <c r="X67" s="5"/>
      <c r="Y67" s="5"/>
      <c r="Z67" s="5"/>
      <c r="AA67" s="5"/>
      <c r="AB67" s="18" t="e">
        <f t="shared" si="6"/>
        <v>#DIV/0!</v>
      </c>
    </row>
    <row r="68" spans="2:28" ht="15.75" customHeight="1">
      <c r="B68" s="121" t="str">
        <f ca="1">IF(Oct!B68="","",Oct!B68)</f>
        <v/>
      </c>
      <c r="C68" s="122" t="str">
        <f ca="1">IF(Oct!C68="","",Oct!C68)</f>
        <v/>
      </c>
      <c r="D68" s="115" t="str">
        <f ca="1">IF(B68="","",Oct!D68)</f>
        <v/>
      </c>
      <c r="E68" s="115" t="str">
        <f ca="1">IF(Oct!B68="","",Oct!E68)</f>
        <v/>
      </c>
      <c r="F68" s="5"/>
      <c r="G68" s="115" t="str">
        <f ca="1">IF(B68="","",Oct!G68)</f>
        <v/>
      </c>
      <c r="H68" s="34" t="str">
        <f t="shared" si="8"/>
        <v/>
      </c>
      <c r="I68" s="126"/>
      <c r="J68" s="44">
        <f t="shared" si="1"/>
        <v>0</v>
      </c>
      <c r="K68" s="44" t="str">
        <f ca="1">IF(B68="","",IF(Oct!K68="",Nov!J68,Oct!K68+Nov!J68))</f>
        <v/>
      </c>
      <c r="L68" s="5"/>
      <c r="M68" s="44">
        <f t="shared" si="2"/>
        <v>0</v>
      </c>
      <c r="N68" s="44" t="str">
        <f ca="1">IF(B68="","",IF(Oct!N68="",Nov!M68,Oct!N68+Nov!M68))</f>
        <v/>
      </c>
      <c r="O68" s="5"/>
      <c r="P68" s="44">
        <f t="shared" si="3"/>
        <v>0</v>
      </c>
      <c r="Q68" s="44" t="str">
        <f ca="1">IF(B68="","",IF(Oct!Q68="",Nov!P68,Oct!Q68+Nov!P68))</f>
        <v/>
      </c>
      <c r="R68" s="5"/>
      <c r="S68" s="44">
        <f t="shared" si="4"/>
        <v>0</v>
      </c>
      <c r="T68" s="44" t="str">
        <f ca="1">IF(B68="","",IF(Oct!T68="",Nov!S68,Oct!T68+Nov!S68))</f>
        <v/>
      </c>
      <c r="U68" s="5"/>
      <c r="V68" s="44">
        <f t="shared" si="5"/>
        <v>0</v>
      </c>
      <c r="W68" s="44" t="str">
        <f ca="1">IF(B68="","",IF(Oct!W68="",Nov!V68,Oct!W68+Nov!V68))</f>
        <v/>
      </c>
      <c r="X68" s="5"/>
      <c r="Y68" s="5"/>
      <c r="Z68" s="5"/>
      <c r="AA68" s="5"/>
      <c r="AB68" s="18" t="e">
        <f t="shared" si="6"/>
        <v>#DIV/0!</v>
      </c>
    </row>
    <row r="69" spans="2:28" ht="15.75" customHeight="1">
      <c r="B69" s="121" t="str">
        <f ca="1">IF(Oct!B69="","",Oct!B69)</f>
        <v/>
      </c>
      <c r="C69" s="122" t="str">
        <f ca="1">IF(Oct!C69="","",Oct!C69)</f>
        <v/>
      </c>
      <c r="D69" s="115" t="str">
        <f ca="1">IF(B69="","",Oct!D69)</f>
        <v/>
      </c>
      <c r="E69" s="115" t="str">
        <f ca="1">IF(Oct!B69="","",Oct!E69)</f>
        <v/>
      </c>
      <c r="F69" s="5"/>
      <c r="G69" s="115" t="str">
        <f ca="1">IF(B69="","",Oct!G69)</f>
        <v/>
      </c>
      <c r="H69" s="34" t="str">
        <f t="shared" si="8"/>
        <v/>
      </c>
      <c r="I69" s="126"/>
      <c r="J69" s="44">
        <f t="shared" si="1"/>
        <v>0</v>
      </c>
      <c r="K69" s="44" t="str">
        <f ca="1">IF(B69="","",IF(Oct!K69="",Nov!J69,Oct!K69+Nov!J69))</f>
        <v/>
      </c>
      <c r="L69" s="5"/>
      <c r="M69" s="44">
        <f t="shared" si="2"/>
        <v>0</v>
      </c>
      <c r="N69" s="44" t="str">
        <f ca="1">IF(B69="","",IF(Oct!N69="",Nov!M69,Oct!N69+Nov!M69))</f>
        <v/>
      </c>
      <c r="O69" s="5"/>
      <c r="P69" s="44">
        <f t="shared" si="3"/>
        <v>0</v>
      </c>
      <c r="Q69" s="44" t="str">
        <f ca="1">IF(B69="","",IF(Oct!Q69="",Nov!P69,Oct!Q69+Nov!P69))</f>
        <v/>
      </c>
      <c r="R69" s="5"/>
      <c r="S69" s="44">
        <f t="shared" si="4"/>
        <v>0</v>
      </c>
      <c r="T69" s="44" t="str">
        <f ca="1">IF(B69="","",IF(Oct!T69="",Nov!S69,Oct!T69+Nov!S69))</f>
        <v/>
      </c>
      <c r="U69" s="5"/>
      <c r="V69" s="44">
        <f t="shared" si="5"/>
        <v>0</v>
      </c>
      <c r="W69" s="44" t="str">
        <f ca="1">IF(B69="","",IF(Oct!W69="",Nov!V69,Oct!W69+Nov!V69))</f>
        <v/>
      </c>
      <c r="X69" s="5"/>
      <c r="Y69" s="5"/>
      <c r="Z69" s="5"/>
      <c r="AA69" s="5"/>
      <c r="AB69" s="18" t="e">
        <f t="shared" si="6"/>
        <v>#DIV/0!</v>
      </c>
    </row>
    <row r="70" spans="2:28" ht="15.75" customHeight="1">
      <c r="B70" s="121" t="str">
        <f ca="1">IF(Oct!B70="","",Oct!B70)</f>
        <v/>
      </c>
      <c r="C70" s="122" t="str">
        <f ca="1">IF(Oct!C70="","",Oct!C70)</f>
        <v/>
      </c>
      <c r="D70" s="115" t="str">
        <f ca="1">IF(B70="","",Oct!D70)</f>
        <v/>
      </c>
      <c r="E70" s="115" t="str">
        <f ca="1">IF(Oct!B70="","",Oct!E70)</f>
        <v/>
      </c>
      <c r="F70" s="5"/>
      <c r="G70" s="115" t="str">
        <f ca="1">IF(B70="","",Oct!G70)</f>
        <v/>
      </c>
      <c r="H70" s="34" t="str">
        <f t="shared" si="8"/>
        <v/>
      </c>
      <c r="I70" s="126"/>
      <c r="J70" s="44">
        <f t="shared" si="1"/>
        <v>0</v>
      </c>
      <c r="K70" s="44" t="str">
        <f ca="1">IF(B70="","",IF(Oct!K70="",Nov!J70,Oct!K70+Nov!J70))</f>
        <v/>
      </c>
      <c r="L70" s="5"/>
      <c r="M70" s="44">
        <f t="shared" si="2"/>
        <v>0</v>
      </c>
      <c r="N70" s="44" t="str">
        <f ca="1">IF(B70="","",IF(Oct!N70="",Nov!M70,Oct!N70+Nov!M70))</f>
        <v/>
      </c>
      <c r="O70" s="5"/>
      <c r="P70" s="44">
        <f t="shared" si="3"/>
        <v>0</v>
      </c>
      <c r="Q70" s="44" t="str">
        <f ca="1">IF(B70="","",IF(Oct!Q70="",Nov!P70,Oct!Q70+Nov!P70))</f>
        <v/>
      </c>
      <c r="R70" s="5"/>
      <c r="S70" s="44">
        <f t="shared" si="4"/>
        <v>0</v>
      </c>
      <c r="T70" s="44" t="str">
        <f ca="1">IF(B70="","",IF(Oct!T70="",Nov!S70,Oct!T70+Nov!S70))</f>
        <v/>
      </c>
      <c r="U70" s="5"/>
      <c r="V70" s="44">
        <f t="shared" si="5"/>
        <v>0</v>
      </c>
      <c r="W70" s="44" t="str">
        <f ca="1">IF(B70="","",IF(Oct!W70="",Nov!V70,Oct!W70+Nov!V70))</f>
        <v/>
      </c>
      <c r="X70" s="5"/>
      <c r="Y70" s="5"/>
      <c r="Z70" s="5"/>
      <c r="AA70" s="5"/>
      <c r="AB70" s="18" t="e">
        <f t="shared" si="6"/>
        <v>#DIV/0!</v>
      </c>
    </row>
    <row r="71" spans="2:28" ht="15.75" customHeight="1">
      <c r="B71" s="121" t="str">
        <f ca="1">IF(Oct!B71="","",Oct!B71)</f>
        <v/>
      </c>
      <c r="C71" s="122" t="str">
        <f ca="1">IF(Oct!C71="","",Oct!C71)</f>
        <v/>
      </c>
      <c r="D71" s="115" t="str">
        <f ca="1">IF(B71="","",Oct!D71)</f>
        <v/>
      </c>
      <c r="E71" s="115" t="str">
        <f ca="1">IF(Oct!B71="","",Oct!E71)</f>
        <v/>
      </c>
      <c r="F71" s="5"/>
      <c r="G71" s="115" t="str">
        <f ca="1">IF(B71="","",Oct!G71)</f>
        <v/>
      </c>
      <c r="H71" s="34" t="str">
        <f t="shared" si="8"/>
        <v/>
      </c>
      <c r="I71" s="126"/>
      <c r="J71" s="44">
        <f t="shared" si="1"/>
        <v>0</v>
      </c>
      <c r="K71" s="44" t="str">
        <f ca="1">IF(B71="","",IF(Oct!K71="",Nov!J71,Oct!K71+Nov!J71))</f>
        <v/>
      </c>
      <c r="L71" s="5"/>
      <c r="M71" s="44">
        <f t="shared" si="2"/>
        <v>0</v>
      </c>
      <c r="N71" s="44" t="str">
        <f ca="1">IF(B71="","",IF(Oct!N71="",Nov!M71,Oct!N71+Nov!M71))</f>
        <v/>
      </c>
      <c r="O71" s="5"/>
      <c r="P71" s="44">
        <f t="shared" si="3"/>
        <v>0</v>
      </c>
      <c r="Q71" s="44" t="str">
        <f ca="1">IF(B71="","",IF(Oct!Q71="",Nov!P71,Oct!Q71+Nov!P71))</f>
        <v/>
      </c>
      <c r="R71" s="5"/>
      <c r="S71" s="44">
        <f t="shared" si="4"/>
        <v>0</v>
      </c>
      <c r="T71" s="44" t="str">
        <f ca="1">IF(B71="","",IF(Oct!T71="",Nov!S71,Oct!T71+Nov!S71))</f>
        <v/>
      </c>
      <c r="U71" s="5"/>
      <c r="V71" s="44">
        <f t="shared" si="5"/>
        <v>0</v>
      </c>
      <c r="W71" s="44" t="str">
        <f ca="1">IF(B71="","",IF(Oct!W71="",Nov!V71,Oct!W71+Nov!V71))</f>
        <v/>
      </c>
      <c r="X71" s="5"/>
      <c r="Y71" s="5"/>
      <c r="Z71" s="5"/>
      <c r="AA71" s="5"/>
      <c r="AB71" s="18" t="e">
        <f t="shared" si="6"/>
        <v>#DIV/0!</v>
      </c>
    </row>
    <row r="72" spans="2:28" ht="15.75" customHeight="1">
      <c r="B72" s="121" t="str">
        <f ca="1">IF(Oct!B72="","",Oct!B72)</f>
        <v/>
      </c>
      <c r="C72" s="122" t="str">
        <f ca="1">IF(Oct!C72="","",Oct!C72)</f>
        <v/>
      </c>
      <c r="D72" s="115" t="str">
        <f ca="1">IF(B72="","",Oct!D72)</f>
        <v/>
      </c>
      <c r="E72" s="115" t="str">
        <f ca="1">IF(Oct!B72="","",Oct!E72)</f>
        <v/>
      </c>
      <c r="F72" s="5"/>
      <c r="G72" s="115" t="str">
        <f ca="1">IF(B72="","",Oct!G72)</f>
        <v/>
      </c>
      <c r="H72" s="34" t="str">
        <f t="shared" si="8"/>
        <v/>
      </c>
      <c r="I72" s="126"/>
      <c r="J72" s="44">
        <f t="shared" si="1"/>
        <v>0</v>
      </c>
      <c r="K72" s="44" t="str">
        <f ca="1">IF(B72="","",IF(Oct!K72="",Nov!J72,Oct!K72+Nov!J72))</f>
        <v/>
      </c>
      <c r="L72" s="5"/>
      <c r="M72" s="44">
        <f t="shared" si="2"/>
        <v>0</v>
      </c>
      <c r="N72" s="44" t="str">
        <f ca="1">IF(B72="","",IF(Oct!N72="",Nov!M72,Oct!N72+Nov!M72))</f>
        <v/>
      </c>
      <c r="O72" s="5"/>
      <c r="P72" s="44">
        <f t="shared" si="3"/>
        <v>0</v>
      </c>
      <c r="Q72" s="44" t="str">
        <f ca="1">IF(B72="","",IF(Oct!Q72="",Nov!P72,Oct!Q72+Nov!P72))</f>
        <v/>
      </c>
      <c r="R72" s="5"/>
      <c r="S72" s="44">
        <f t="shared" si="4"/>
        <v>0</v>
      </c>
      <c r="T72" s="44" t="str">
        <f ca="1">IF(B72="","",IF(Oct!T72="",Nov!S72,Oct!T72+Nov!S72))</f>
        <v/>
      </c>
      <c r="U72" s="5"/>
      <c r="V72" s="44">
        <f t="shared" si="5"/>
        <v>0</v>
      </c>
      <c r="W72" s="44" t="str">
        <f ca="1">IF(B72="","",IF(Oct!W72="",Nov!V72,Oct!W72+Nov!V72))</f>
        <v/>
      </c>
      <c r="X72" s="5"/>
      <c r="Y72" s="5"/>
      <c r="Z72" s="5"/>
      <c r="AA72" s="5"/>
      <c r="AB72" s="18" t="e">
        <f t="shared" si="6"/>
        <v>#DIV/0!</v>
      </c>
    </row>
    <row r="73" spans="2:28" ht="15.75" customHeight="1">
      <c r="B73" s="121" t="str">
        <f ca="1">IF(Oct!B73="","",Oct!B73)</f>
        <v/>
      </c>
      <c r="C73" s="122" t="str">
        <f ca="1">IF(Oct!C73="","",Oct!C73)</f>
        <v/>
      </c>
      <c r="D73" s="115" t="str">
        <f ca="1">IF(B73="","",Oct!D73)</f>
        <v/>
      </c>
      <c r="E73" s="115" t="str">
        <f ca="1">IF(Oct!B73="","",Oct!E73)</f>
        <v/>
      </c>
      <c r="F73" s="5"/>
      <c r="G73" s="115" t="str">
        <f ca="1">IF(B73="","",Oct!G73)</f>
        <v/>
      </c>
      <c r="H73" s="34" t="str">
        <f t="shared" si="8"/>
        <v/>
      </c>
      <c r="I73" s="126"/>
      <c r="J73" s="44">
        <f t="shared" ref="J73:J90" si="9">I73*10</f>
        <v>0</v>
      </c>
      <c r="K73" s="44" t="str">
        <f ca="1">IF(B73="","",IF(Oct!K73="",Nov!J73,Oct!K73+Nov!J73))</f>
        <v/>
      </c>
      <c r="L73" s="5"/>
      <c r="M73" s="44">
        <f t="shared" ref="M73:M90" si="10">L73/2</f>
        <v>0</v>
      </c>
      <c r="N73" s="44" t="str">
        <f ca="1">IF(B73="","",IF(Oct!N73="",Nov!M73,Oct!N73+Nov!M73))</f>
        <v/>
      </c>
      <c r="O73" s="5"/>
      <c r="P73" s="44">
        <f t="shared" ref="P73:P90" si="11">O73</f>
        <v>0</v>
      </c>
      <c r="Q73" s="44" t="str">
        <f ca="1">IF(B73="","",IF(Oct!Q73="",Nov!P73,Oct!Q73+Nov!P73))</f>
        <v/>
      </c>
      <c r="R73" s="5"/>
      <c r="S73" s="44">
        <f t="shared" ref="S73:S90" si="12">R73/500</f>
        <v>0</v>
      </c>
      <c r="T73" s="44" t="str">
        <f ca="1">IF(B73="","",IF(Oct!T73="",Nov!S73,Oct!T73+Nov!S73))</f>
        <v/>
      </c>
      <c r="U73" s="5"/>
      <c r="V73" s="44">
        <f t="shared" ref="V73:V90" si="13">U73*10</f>
        <v>0</v>
      </c>
      <c r="W73" s="44" t="str">
        <f ca="1">IF(B73="","",IF(Oct!W73="",Nov!V73,Oct!W73+Nov!V73))</f>
        <v/>
      </c>
      <c r="X73" s="5"/>
      <c r="Y73" s="5"/>
      <c r="Z73" s="5"/>
      <c r="AA73" s="5"/>
      <c r="AB73" s="18" t="e">
        <f t="shared" ref="AB73:AB90" si="14">(R73/F73)/175</f>
        <v>#DIV/0!</v>
      </c>
    </row>
    <row r="74" spans="2:28" ht="15.75" customHeight="1">
      <c r="B74" s="121" t="str">
        <f ca="1">IF(Oct!B74="","",Oct!B74)</f>
        <v/>
      </c>
      <c r="C74" s="122" t="str">
        <f ca="1">IF(Oct!C74="","",Oct!C74)</f>
        <v/>
      </c>
      <c r="D74" s="115" t="str">
        <f ca="1">IF(B74="","",Oct!D74)</f>
        <v/>
      </c>
      <c r="E74" s="115" t="str">
        <f ca="1">IF(Oct!B74="","",Oct!E74)</f>
        <v/>
      </c>
      <c r="F74" s="5"/>
      <c r="G74" s="115" t="str">
        <f ca="1">IF(B74="","",Oct!G74)</f>
        <v/>
      </c>
      <c r="H74" s="34" t="str">
        <f t="shared" si="8"/>
        <v/>
      </c>
      <c r="I74" s="126"/>
      <c r="J74" s="44">
        <f t="shared" si="9"/>
        <v>0</v>
      </c>
      <c r="K74" s="44" t="str">
        <f ca="1">IF(B74="","",IF(Oct!K74="",Nov!J74,Oct!K74+Nov!J74))</f>
        <v/>
      </c>
      <c r="L74" s="5"/>
      <c r="M74" s="44">
        <f t="shared" si="10"/>
        <v>0</v>
      </c>
      <c r="N74" s="44" t="str">
        <f ca="1">IF(B74="","",IF(Oct!N74="",Nov!M74,Oct!N74+Nov!M74))</f>
        <v/>
      </c>
      <c r="O74" s="5"/>
      <c r="P74" s="44">
        <f t="shared" si="11"/>
        <v>0</v>
      </c>
      <c r="Q74" s="44" t="str">
        <f ca="1">IF(B74="","",IF(Oct!Q74="",Nov!P74,Oct!Q74+Nov!P74))</f>
        <v/>
      </c>
      <c r="R74" s="5"/>
      <c r="S74" s="44">
        <f t="shared" si="12"/>
        <v>0</v>
      </c>
      <c r="T74" s="44" t="str">
        <f ca="1">IF(B74="","",IF(Oct!T74="",Nov!S74,Oct!T74+Nov!S74))</f>
        <v/>
      </c>
      <c r="U74" s="5"/>
      <c r="V74" s="44">
        <f t="shared" si="13"/>
        <v>0</v>
      </c>
      <c r="W74" s="44" t="str">
        <f ca="1">IF(B74="","",IF(Oct!W74="",Nov!V74,Oct!W74+Nov!V74))</f>
        <v/>
      </c>
      <c r="X74" s="5"/>
      <c r="Y74" s="5"/>
      <c r="Z74" s="5"/>
      <c r="AA74" s="5"/>
      <c r="AB74" s="18" t="e">
        <f t="shared" si="14"/>
        <v>#DIV/0!</v>
      </c>
    </row>
    <row r="75" spans="2:28" ht="15.75" customHeight="1">
      <c r="B75" s="121" t="str">
        <f ca="1">IF(Oct!B75="","",Oct!B75)</f>
        <v/>
      </c>
      <c r="C75" s="122" t="str">
        <f ca="1">IF(Oct!C75="","",Oct!C75)</f>
        <v/>
      </c>
      <c r="D75" s="115" t="str">
        <f ca="1">IF(B75="","",Oct!D75)</f>
        <v/>
      </c>
      <c r="E75" s="115" t="str">
        <f ca="1">IF(Oct!B75="","",Oct!E75)</f>
        <v/>
      </c>
      <c r="F75" s="5"/>
      <c r="G75" s="115" t="str">
        <f ca="1">IF(B75="","",Oct!G75)</f>
        <v/>
      </c>
      <c r="H75" s="34" t="str">
        <f t="shared" si="8"/>
        <v/>
      </c>
      <c r="I75" s="126"/>
      <c r="J75" s="44">
        <f t="shared" si="9"/>
        <v>0</v>
      </c>
      <c r="K75" s="44" t="str">
        <f ca="1">IF(B75="","",IF(Oct!K75="",Nov!J75,Oct!K75+Nov!J75))</f>
        <v/>
      </c>
      <c r="L75" s="5"/>
      <c r="M75" s="44">
        <f t="shared" si="10"/>
        <v>0</v>
      </c>
      <c r="N75" s="44" t="str">
        <f ca="1">IF(B75="","",IF(Oct!N75="",Nov!M75,Oct!N75+Nov!M75))</f>
        <v/>
      </c>
      <c r="O75" s="5"/>
      <c r="P75" s="44">
        <f t="shared" si="11"/>
        <v>0</v>
      </c>
      <c r="Q75" s="44" t="str">
        <f ca="1">IF(B75="","",IF(Oct!Q75="",Nov!P75,Oct!Q75+Nov!P75))</f>
        <v/>
      </c>
      <c r="R75" s="5"/>
      <c r="S75" s="44">
        <f t="shared" si="12"/>
        <v>0</v>
      </c>
      <c r="T75" s="44" t="str">
        <f ca="1">IF(B75="","",IF(Oct!T75="",Nov!S75,Oct!T75+Nov!S75))</f>
        <v/>
      </c>
      <c r="U75" s="5"/>
      <c r="V75" s="44">
        <f t="shared" si="13"/>
        <v>0</v>
      </c>
      <c r="W75" s="44" t="str">
        <f ca="1">IF(B75="","",IF(Oct!W75="",Nov!V75,Oct!W75+Nov!V75))</f>
        <v/>
      </c>
      <c r="X75" s="5"/>
      <c r="Y75" s="5"/>
      <c r="Z75" s="5"/>
      <c r="AA75" s="5"/>
      <c r="AB75" s="18" t="e">
        <f t="shared" si="14"/>
        <v>#DIV/0!</v>
      </c>
    </row>
    <row r="76" spans="2:28" ht="15.75" customHeight="1">
      <c r="B76" s="121" t="str">
        <f ca="1">IF(Oct!B76="","",Oct!B76)</f>
        <v/>
      </c>
      <c r="C76" s="122" t="str">
        <f ca="1">IF(Oct!C76="","",Oct!C76)</f>
        <v/>
      </c>
      <c r="D76" s="115" t="str">
        <f ca="1">IF(B76="","",Oct!D76)</f>
        <v/>
      </c>
      <c r="E76" s="115" t="str">
        <f ca="1">IF(Oct!B76="","",Oct!E76)</f>
        <v/>
      </c>
      <c r="F76" s="5"/>
      <c r="G76" s="115" t="str">
        <f ca="1">IF(B76="","",Oct!G76)</f>
        <v/>
      </c>
      <c r="H76" s="34" t="str">
        <f t="shared" si="8"/>
        <v/>
      </c>
      <c r="I76" s="126"/>
      <c r="J76" s="44">
        <f t="shared" si="9"/>
        <v>0</v>
      </c>
      <c r="K76" s="44" t="str">
        <f ca="1">IF(B76="","",IF(Oct!K76="",Nov!J76,Oct!K76+Nov!J76))</f>
        <v/>
      </c>
      <c r="L76" s="5"/>
      <c r="M76" s="44">
        <f t="shared" si="10"/>
        <v>0</v>
      </c>
      <c r="N76" s="44" t="str">
        <f ca="1">IF(B76="","",IF(Oct!N76="",Nov!M76,Oct!N76+Nov!M76))</f>
        <v/>
      </c>
      <c r="O76" s="5"/>
      <c r="P76" s="44">
        <f t="shared" si="11"/>
        <v>0</v>
      </c>
      <c r="Q76" s="44" t="str">
        <f ca="1">IF(B76="","",IF(Oct!Q76="",Nov!P76,Oct!Q76+Nov!P76))</f>
        <v/>
      </c>
      <c r="R76" s="5"/>
      <c r="S76" s="44">
        <f t="shared" si="12"/>
        <v>0</v>
      </c>
      <c r="T76" s="44" t="str">
        <f ca="1">IF(B76="","",IF(Oct!T76="",Nov!S76,Oct!T76+Nov!S76))</f>
        <v/>
      </c>
      <c r="U76" s="5"/>
      <c r="V76" s="44">
        <f t="shared" si="13"/>
        <v>0</v>
      </c>
      <c r="W76" s="44" t="str">
        <f ca="1">IF(B76="","",IF(Oct!W76="",Nov!V76,Oct!W76+Nov!V76))</f>
        <v/>
      </c>
      <c r="X76" s="5"/>
      <c r="Y76" s="5"/>
      <c r="Z76" s="5"/>
      <c r="AA76" s="5"/>
      <c r="AB76" s="18" t="e">
        <f t="shared" si="14"/>
        <v>#DIV/0!</v>
      </c>
    </row>
    <row r="77" spans="2:28" ht="15.75" customHeight="1">
      <c r="B77" s="121" t="str">
        <f ca="1">IF(Oct!B77="","",Oct!B77)</f>
        <v/>
      </c>
      <c r="C77" s="122" t="str">
        <f ca="1">IF(Oct!C77="","",Oct!C77)</f>
        <v/>
      </c>
      <c r="D77" s="115" t="str">
        <f ca="1">IF(B77="","",Oct!D77)</f>
        <v/>
      </c>
      <c r="E77" s="115" t="str">
        <f ca="1">IF(Oct!B77="","",Oct!E77)</f>
        <v/>
      </c>
      <c r="F77" s="5"/>
      <c r="G77" s="115" t="str">
        <f ca="1">IF(B77="","",Oct!G77)</f>
        <v/>
      </c>
      <c r="H77" s="34" t="str">
        <f t="shared" si="8"/>
        <v/>
      </c>
      <c r="I77" s="126"/>
      <c r="J77" s="44">
        <f t="shared" si="9"/>
        <v>0</v>
      </c>
      <c r="K77" s="44" t="str">
        <f ca="1">IF(B77="","",IF(Oct!K77="",Nov!J77,Oct!K77+Nov!J77))</f>
        <v/>
      </c>
      <c r="L77" s="5"/>
      <c r="M77" s="44">
        <f t="shared" si="10"/>
        <v>0</v>
      </c>
      <c r="N77" s="44" t="str">
        <f ca="1">IF(B77="","",IF(Oct!N77="",Nov!M77,Oct!N77+Nov!M77))</f>
        <v/>
      </c>
      <c r="O77" s="5"/>
      <c r="P77" s="44">
        <f t="shared" si="11"/>
        <v>0</v>
      </c>
      <c r="Q77" s="44" t="str">
        <f ca="1">IF(B77="","",IF(Oct!Q77="",Nov!P77,Oct!Q77+Nov!P77))</f>
        <v/>
      </c>
      <c r="R77" s="5"/>
      <c r="S77" s="44">
        <f t="shared" si="12"/>
        <v>0</v>
      </c>
      <c r="T77" s="44" t="str">
        <f ca="1">IF(B77="","",IF(Oct!T77="",Nov!S77,Oct!T77+Nov!S77))</f>
        <v/>
      </c>
      <c r="U77" s="5"/>
      <c r="V77" s="44">
        <f t="shared" si="13"/>
        <v>0</v>
      </c>
      <c r="W77" s="44" t="str">
        <f ca="1">IF(B77="","",IF(Oct!W77="",Nov!V77,Oct!W77+Nov!V77))</f>
        <v/>
      </c>
      <c r="X77" s="5"/>
      <c r="Y77" s="5"/>
      <c r="Z77" s="5"/>
      <c r="AA77" s="5"/>
      <c r="AB77" s="18" t="e">
        <f t="shared" si="14"/>
        <v>#DIV/0!</v>
      </c>
    </row>
    <row r="78" spans="2:28" ht="15.75" customHeight="1">
      <c r="B78" s="121" t="str">
        <f ca="1">IF(Oct!B78="","",Oct!B78)</f>
        <v/>
      </c>
      <c r="C78" s="122" t="str">
        <f ca="1">IF(Oct!C78="","",Oct!C78)</f>
        <v/>
      </c>
      <c r="D78" s="115" t="str">
        <f ca="1">IF(B78="","",Oct!D78)</f>
        <v/>
      </c>
      <c r="E78" s="115" t="str">
        <f ca="1">IF(Oct!B78="","",Oct!E78)</f>
        <v/>
      </c>
      <c r="F78" s="5"/>
      <c r="G78" s="115" t="str">
        <f ca="1">IF(B78="","",Oct!G78)</f>
        <v/>
      </c>
      <c r="H78" s="34" t="str">
        <f t="shared" si="8"/>
        <v/>
      </c>
      <c r="I78" s="126"/>
      <c r="J78" s="44">
        <f t="shared" si="9"/>
        <v>0</v>
      </c>
      <c r="K78" s="44" t="str">
        <f ca="1">IF(B78="","",IF(Oct!K78="",Nov!J78,Oct!K78+Nov!J78))</f>
        <v/>
      </c>
      <c r="L78" s="5"/>
      <c r="M78" s="44">
        <f t="shared" si="10"/>
        <v>0</v>
      </c>
      <c r="N78" s="44" t="str">
        <f ca="1">IF(B78="","",IF(Oct!N78="",Nov!M78,Oct!N78+Nov!M78))</f>
        <v/>
      </c>
      <c r="O78" s="5"/>
      <c r="P78" s="44">
        <f t="shared" si="11"/>
        <v>0</v>
      </c>
      <c r="Q78" s="44" t="str">
        <f ca="1">IF(B78="","",IF(Oct!Q78="",Nov!P78,Oct!Q78+Nov!P78))</f>
        <v/>
      </c>
      <c r="R78" s="5"/>
      <c r="S78" s="44">
        <f t="shared" si="12"/>
        <v>0</v>
      </c>
      <c r="T78" s="44" t="str">
        <f ca="1">IF(B78="","",IF(Oct!T78="",Nov!S78,Oct!T78+Nov!S78))</f>
        <v/>
      </c>
      <c r="U78" s="5"/>
      <c r="V78" s="44">
        <f t="shared" si="13"/>
        <v>0</v>
      </c>
      <c r="W78" s="44" t="str">
        <f ca="1">IF(B78="","",IF(Oct!W78="",Nov!V78,Oct!W78+Nov!V78))</f>
        <v/>
      </c>
      <c r="X78" s="5"/>
      <c r="Y78" s="5"/>
      <c r="Z78" s="5"/>
      <c r="AA78" s="5"/>
      <c r="AB78" s="18" t="e">
        <f t="shared" si="14"/>
        <v>#DIV/0!</v>
      </c>
    </row>
    <row r="79" spans="2:28" ht="15.75" customHeight="1">
      <c r="B79" s="121" t="str">
        <f ca="1">IF(Oct!B79="","",Oct!B79)</f>
        <v/>
      </c>
      <c r="C79" s="122" t="str">
        <f ca="1">IF(Oct!C79="","",Oct!C79)</f>
        <v/>
      </c>
      <c r="D79" s="115" t="str">
        <f ca="1">IF(B79="","",Oct!D79)</f>
        <v/>
      </c>
      <c r="E79" s="115" t="str">
        <f ca="1">IF(Oct!B79="","",Oct!E79)</f>
        <v/>
      </c>
      <c r="F79" s="5"/>
      <c r="G79" s="115" t="str">
        <f ca="1">IF(B79="","",Oct!G79)</f>
        <v/>
      </c>
      <c r="H79" s="34" t="str">
        <f t="shared" si="8"/>
        <v/>
      </c>
      <c r="I79" s="126"/>
      <c r="J79" s="44">
        <f t="shared" si="9"/>
        <v>0</v>
      </c>
      <c r="K79" s="44" t="str">
        <f ca="1">IF(B79="","",IF(Oct!K79="",Nov!J79,Oct!K79+Nov!J79))</f>
        <v/>
      </c>
      <c r="L79" s="5"/>
      <c r="M79" s="44">
        <f t="shared" si="10"/>
        <v>0</v>
      </c>
      <c r="N79" s="44" t="str">
        <f ca="1">IF(B79="","",IF(Oct!N79="",Nov!M79,Oct!N79+Nov!M79))</f>
        <v/>
      </c>
      <c r="O79" s="5"/>
      <c r="P79" s="44">
        <f t="shared" si="11"/>
        <v>0</v>
      </c>
      <c r="Q79" s="44" t="str">
        <f ca="1">IF(B79="","",IF(Oct!Q79="",Nov!P79,Oct!Q79+Nov!P79))</f>
        <v/>
      </c>
      <c r="R79" s="5"/>
      <c r="S79" s="44">
        <f t="shared" si="12"/>
        <v>0</v>
      </c>
      <c r="T79" s="44" t="str">
        <f ca="1">IF(B79="","",IF(Oct!T79="",Nov!S79,Oct!T79+Nov!S79))</f>
        <v/>
      </c>
      <c r="U79" s="5"/>
      <c r="V79" s="44">
        <f t="shared" si="13"/>
        <v>0</v>
      </c>
      <c r="W79" s="44" t="str">
        <f ca="1">IF(B79="","",IF(Oct!W79="",Nov!V79,Oct!W79+Nov!V79))</f>
        <v/>
      </c>
      <c r="X79" s="5"/>
      <c r="Y79" s="5"/>
      <c r="Z79" s="5"/>
      <c r="AA79" s="5"/>
      <c r="AB79" s="18" t="e">
        <f t="shared" si="14"/>
        <v>#DIV/0!</v>
      </c>
    </row>
    <row r="80" spans="2:28" ht="15.75" customHeight="1">
      <c r="B80" s="121" t="str">
        <f ca="1">IF(Oct!B80="","",Oct!B80)</f>
        <v/>
      </c>
      <c r="C80" s="122" t="str">
        <f ca="1">IF(Oct!C80="","",Oct!C80)</f>
        <v/>
      </c>
      <c r="D80" s="115" t="str">
        <f ca="1">IF(B80="","",Oct!D80)</f>
        <v/>
      </c>
      <c r="E80" s="115" t="str">
        <f ca="1">IF(Oct!B80="","",Oct!E80)</f>
        <v/>
      </c>
      <c r="F80" s="5"/>
      <c r="G80" s="115" t="str">
        <f ca="1">IF(B80="","",Oct!G80)</f>
        <v/>
      </c>
      <c r="H80" s="34" t="str">
        <f t="shared" si="8"/>
        <v/>
      </c>
      <c r="I80" s="126"/>
      <c r="J80" s="44">
        <f t="shared" si="9"/>
        <v>0</v>
      </c>
      <c r="K80" s="44" t="str">
        <f ca="1">IF(B80="","",IF(Oct!K80="",Nov!J80,Oct!K80+Nov!J80))</f>
        <v/>
      </c>
      <c r="L80" s="5"/>
      <c r="M80" s="44">
        <f t="shared" si="10"/>
        <v>0</v>
      </c>
      <c r="N80" s="44" t="str">
        <f ca="1">IF(B80="","",IF(Oct!N80="",Nov!M80,Oct!N80+Nov!M80))</f>
        <v/>
      </c>
      <c r="O80" s="5"/>
      <c r="P80" s="44">
        <f t="shared" si="11"/>
        <v>0</v>
      </c>
      <c r="Q80" s="44" t="str">
        <f ca="1">IF(B80="","",IF(Oct!Q80="",Nov!P80,Oct!Q80+Nov!P80))</f>
        <v/>
      </c>
      <c r="R80" s="5"/>
      <c r="S80" s="44">
        <f t="shared" si="12"/>
        <v>0</v>
      </c>
      <c r="T80" s="44" t="str">
        <f ca="1">IF(B80="","",IF(Oct!T80="",Nov!S80,Oct!T80+Nov!S80))</f>
        <v/>
      </c>
      <c r="U80" s="5"/>
      <c r="V80" s="44">
        <f t="shared" si="13"/>
        <v>0</v>
      </c>
      <c r="W80" s="44" t="str">
        <f ca="1">IF(B80="","",IF(Oct!W80="",Nov!V80,Oct!W80+Nov!V80))</f>
        <v/>
      </c>
      <c r="X80" s="5"/>
      <c r="Y80" s="5"/>
      <c r="Z80" s="5"/>
      <c r="AA80" s="5"/>
      <c r="AB80" s="18" t="e">
        <f t="shared" si="14"/>
        <v>#DIV/0!</v>
      </c>
    </row>
    <row r="81" spans="2:28" ht="15.75" customHeight="1">
      <c r="B81" s="121" t="str">
        <f ca="1">IF(Oct!B81="","",Oct!B81)</f>
        <v/>
      </c>
      <c r="C81" s="122" t="str">
        <f ca="1">IF(Oct!C81="","",Oct!C81)</f>
        <v/>
      </c>
      <c r="D81" s="115" t="str">
        <f ca="1">IF(B81="","",Oct!D81)</f>
        <v/>
      </c>
      <c r="E81" s="115" t="str">
        <f ca="1">IF(Oct!B81="","",Oct!E81)</f>
        <v/>
      </c>
      <c r="F81" s="5"/>
      <c r="G81" s="115" t="str">
        <f ca="1">IF(B81="","",Oct!G81)</f>
        <v/>
      </c>
      <c r="H81" s="34" t="str">
        <f t="shared" si="8"/>
        <v/>
      </c>
      <c r="I81" s="126"/>
      <c r="J81" s="44">
        <f t="shared" si="9"/>
        <v>0</v>
      </c>
      <c r="K81" s="44" t="str">
        <f ca="1">IF(B81="","",IF(Oct!K81="",Nov!J81,Oct!K81+Nov!J81))</f>
        <v/>
      </c>
      <c r="L81" s="5"/>
      <c r="M81" s="44">
        <f t="shared" si="10"/>
        <v>0</v>
      </c>
      <c r="N81" s="44" t="str">
        <f ca="1">IF(B81="","",IF(Oct!N81="",Nov!M81,Oct!N81+Nov!M81))</f>
        <v/>
      </c>
      <c r="O81" s="5"/>
      <c r="P81" s="44">
        <f t="shared" si="11"/>
        <v>0</v>
      </c>
      <c r="Q81" s="44" t="str">
        <f ca="1">IF(B81="","",IF(Oct!Q81="",Nov!P81,Oct!Q81+Nov!P81))</f>
        <v/>
      </c>
      <c r="R81" s="5"/>
      <c r="S81" s="44">
        <f t="shared" si="12"/>
        <v>0</v>
      </c>
      <c r="T81" s="44" t="str">
        <f ca="1">IF(B81="","",IF(Oct!T81="",Nov!S81,Oct!T81+Nov!S81))</f>
        <v/>
      </c>
      <c r="U81" s="5"/>
      <c r="V81" s="44">
        <f t="shared" si="13"/>
        <v>0</v>
      </c>
      <c r="W81" s="44" t="str">
        <f ca="1">IF(B81="","",IF(Oct!W81="",Nov!V81,Oct!W81+Nov!V81))</f>
        <v/>
      </c>
      <c r="X81" s="5"/>
      <c r="Y81" s="5"/>
      <c r="Z81" s="5"/>
      <c r="AA81" s="5"/>
      <c r="AB81" s="18" t="e">
        <f t="shared" si="14"/>
        <v>#DIV/0!</v>
      </c>
    </row>
    <row r="82" spans="2:28" ht="15.75" customHeight="1">
      <c r="B82" s="121" t="str">
        <f ca="1">IF(Oct!B82="","",Oct!B82)</f>
        <v/>
      </c>
      <c r="C82" s="122" t="str">
        <f ca="1">IF(Oct!C82="","",Oct!C82)</f>
        <v/>
      </c>
      <c r="D82" s="115" t="str">
        <f ca="1">IF(B82="","",Oct!D82)</f>
        <v/>
      </c>
      <c r="E82" s="115" t="str">
        <f ca="1">IF(Oct!B82="","",Oct!E82)</f>
        <v/>
      </c>
      <c r="F82" s="5"/>
      <c r="G82" s="115" t="str">
        <f ca="1">IF(B82="","",Oct!G82)</f>
        <v/>
      </c>
      <c r="H82" s="34" t="str">
        <f t="shared" si="8"/>
        <v/>
      </c>
      <c r="I82" s="126"/>
      <c r="J82" s="44">
        <f t="shared" si="9"/>
        <v>0</v>
      </c>
      <c r="K82" s="44" t="str">
        <f ca="1">IF(B82="","",IF(Oct!K82="",Nov!J82,Oct!K82+Nov!J82))</f>
        <v/>
      </c>
      <c r="L82" s="5"/>
      <c r="M82" s="44">
        <f t="shared" si="10"/>
        <v>0</v>
      </c>
      <c r="N82" s="44" t="str">
        <f ca="1">IF(B82="","",IF(Oct!N82="",Nov!M82,Oct!N82+Nov!M82))</f>
        <v/>
      </c>
      <c r="O82" s="5"/>
      <c r="P82" s="44">
        <f t="shared" si="11"/>
        <v>0</v>
      </c>
      <c r="Q82" s="44" t="str">
        <f ca="1">IF(B82="","",IF(Oct!Q82="",Nov!P82,Oct!Q82+Nov!P82))</f>
        <v/>
      </c>
      <c r="R82" s="5"/>
      <c r="S82" s="44">
        <f t="shared" si="12"/>
        <v>0</v>
      </c>
      <c r="T82" s="44" t="str">
        <f ca="1">IF(B82="","",IF(Oct!T82="",Nov!S82,Oct!T82+Nov!S82))</f>
        <v/>
      </c>
      <c r="U82" s="5"/>
      <c r="V82" s="44">
        <f t="shared" si="13"/>
        <v>0</v>
      </c>
      <c r="W82" s="44" t="str">
        <f ca="1">IF(B82="","",IF(Oct!W82="",Nov!V82,Oct!W82+Nov!V82))</f>
        <v/>
      </c>
      <c r="X82" s="5"/>
      <c r="Y82" s="5"/>
      <c r="Z82" s="5"/>
      <c r="AA82" s="5"/>
      <c r="AB82" s="18" t="e">
        <f t="shared" si="14"/>
        <v>#DIV/0!</v>
      </c>
    </row>
    <row r="83" spans="2:28" ht="15.75" customHeight="1">
      <c r="B83" s="121" t="str">
        <f ca="1">IF(Oct!B83="","",Oct!B83)</f>
        <v/>
      </c>
      <c r="C83" s="122" t="str">
        <f ca="1">IF(Oct!C83="","",Oct!C83)</f>
        <v/>
      </c>
      <c r="D83" s="115" t="str">
        <f ca="1">IF(B83="","",Oct!D83)</f>
        <v/>
      </c>
      <c r="E83" s="115" t="str">
        <f ca="1">IF(Oct!B83="","",Oct!E83)</f>
        <v/>
      </c>
      <c r="F83" s="5"/>
      <c r="G83" s="115" t="str">
        <f ca="1">IF(B83="","",Oct!G83)</f>
        <v/>
      </c>
      <c r="H83" s="34" t="str">
        <f t="shared" si="8"/>
        <v/>
      </c>
      <c r="I83" s="126"/>
      <c r="J83" s="44">
        <f t="shared" si="9"/>
        <v>0</v>
      </c>
      <c r="K83" s="44" t="str">
        <f ca="1">IF(B83="","",IF(Oct!K83="",Nov!J83,Oct!K83+Nov!J83))</f>
        <v/>
      </c>
      <c r="L83" s="5"/>
      <c r="M83" s="44">
        <f t="shared" si="10"/>
        <v>0</v>
      </c>
      <c r="N83" s="44" t="str">
        <f ca="1">IF(B83="","",IF(Oct!N83="",Nov!M83,Oct!N83+Nov!M83))</f>
        <v/>
      </c>
      <c r="O83" s="5"/>
      <c r="P83" s="44">
        <f t="shared" si="11"/>
        <v>0</v>
      </c>
      <c r="Q83" s="44" t="str">
        <f ca="1">IF(B83="","",IF(Oct!Q83="",Nov!P83,Oct!Q83+Nov!P83))</f>
        <v/>
      </c>
      <c r="R83" s="5"/>
      <c r="S83" s="44">
        <f t="shared" si="12"/>
        <v>0</v>
      </c>
      <c r="T83" s="44" t="str">
        <f ca="1">IF(B83="","",IF(Oct!T83="",Nov!S83,Oct!T83+Nov!S83))</f>
        <v/>
      </c>
      <c r="U83" s="5"/>
      <c r="V83" s="44">
        <f t="shared" si="13"/>
        <v>0</v>
      </c>
      <c r="W83" s="44" t="str">
        <f ca="1">IF(B83="","",IF(Oct!W83="",Nov!V83,Oct!W83+Nov!V83))</f>
        <v/>
      </c>
      <c r="X83" s="5"/>
      <c r="Y83" s="5"/>
      <c r="Z83" s="5"/>
      <c r="AA83" s="5"/>
      <c r="AB83" s="18" t="e">
        <f t="shared" si="14"/>
        <v>#DIV/0!</v>
      </c>
    </row>
    <row r="84" spans="2:28" ht="15.75" customHeight="1">
      <c r="B84" s="121" t="str">
        <f ca="1">IF(Oct!B84="","",Oct!B84)</f>
        <v/>
      </c>
      <c r="C84" s="122" t="str">
        <f ca="1">IF(Oct!C84="","",Oct!C84)</f>
        <v/>
      </c>
      <c r="D84" s="115" t="str">
        <f ca="1">IF(B84="","",Oct!D84)</f>
        <v/>
      </c>
      <c r="E84" s="115" t="str">
        <f ca="1">IF(Oct!B84="","",Oct!E84)</f>
        <v/>
      </c>
      <c r="F84" s="5"/>
      <c r="G84" s="115" t="str">
        <f ca="1">IF(B84="","",Oct!G84)</f>
        <v/>
      </c>
      <c r="H84" s="34" t="str">
        <f t="shared" si="8"/>
        <v/>
      </c>
      <c r="I84" s="126"/>
      <c r="J84" s="44">
        <f t="shared" si="9"/>
        <v>0</v>
      </c>
      <c r="K84" s="44" t="str">
        <f ca="1">IF(B84="","",IF(Oct!K84="",Nov!J84,Oct!K84+Nov!J84))</f>
        <v/>
      </c>
      <c r="L84" s="5"/>
      <c r="M84" s="44">
        <f t="shared" si="10"/>
        <v>0</v>
      </c>
      <c r="N84" s="44" t="str">
        <f ca="1">IF(B84="","",IF(Oct!N84="",Nov!M84,Oct!N84+Nov!M84))</f>
        <v/>
      </c>
      <c r="O84" s="5"/>
      <c r="P84" s="44">
        <f t="shared" si="11"/>
        <v>0</v>
      </c>
      <c r="Q84" s="44" t="str">
        <f ca="1">IF(B84="","",IF(Oct!Q84="",Nov!P84,Oct!Q84+Nov!P84))</f>
        <v/>
      </c>
      <c r="R84" s="5"/>
      <c r="S84" s="44">
        <f t="shared" si="12"/>
        <v>0</v>
      </c>
      <c r="T84" s="44" t="str">
        <f ca="1">IF(B84="","",IF(Oct!T84="",Nov!S84,Oct!T84+Nov!S84))</f>
        <v/>
      </c>
      <c r="U84" s="5"/>
      <c r="V84" s="44">
        <f t="shared" si="13"/>
        <v>0</v>
      </c>
      <c r="W84" s="44" t="str">
        <f ca="1">IF(B84="","",IF(Oct!W84="",Nov!V84,Oct!W84+Nov!V84))</f>
        <v/>
      </c>
      <c r="X84" s="5"/>
      <c r="Y84" s="5"/>
      <c r="Z84" s="5"/>
      <c r="AA84" s="5"/>
      <c r="AB84" s="18" t="e">
        <f t="shared" si="14"/>
        <v>#DIV/0!</v>
      </c>
    </row>
    <row r="85" spans="2:28" ht="15.75" customHeight="1">
      <c r="B85" s="121" t="str">
        <f ca="1">IF(Oct!B85="","",Oct!B85)</f>
        <v/>
      </c>
      <c r="C85" s="122" t="str">
        <f ca="1">IF(Oct!C85="","",Oct!C85)</f>
        <v/>
      </c>
      <c r="D85" s="115" t="str">
        <f ca="1">IF(B85="","",Oct!D85)</f>
        <v/>
      </c>
      <c r="E85" s="115" t="str">
        <f ca="1">IF(Oct!B85="","",Oct!E85)</f>
        <v/>
      </c>
      <c r="F85" s="5"/>
      <c r="G85" s="115" t="str">
        <f ca="1">IF(B85="","",Oct!G85)</f>
        <v/>
      </c>
      <c r="H85" s="34" t="str">
        <f t="shared" si="8"/>
        <v/>
      </c>
      <c r="I85" s="126"/>
      <c r="J85" s="44">
        <f t="shared" si="9"/>
        <v>0</v>
      </c>
      <c r="K85" s="44" t="str">
        <f ca="1">IF(B85="","",IF(Oct!K85="",Nov!J85,Oct!K85+Nov!J85))</f>
        <v/>
      </c>
      <c r="L85" s="5"/>
      <c r="M85" s="44">
        <f t="shared" si="10"/>
        <v>0</v>
      </c>
      <c r="N85" s="44" t="str">
        <f ca="1">IF(B85="","",IF(Oct!N85="",Nov!M85,Oct!N85+Nov!M85))</f>
        <v/>
      </c>
      <c r="O85" s="5"/>
      <c r="P85" s="44">
        <f t="shared" si="11"/>
        <v>0</v>
      </c>
      <c r="Q85" s="44" t="str">
        <f ca="1">IF(B85="","",IF(Oct!Q85="",Nov!P85,Oct!Q85+Nov!P85))</f>
        <v/>
      </c>
      <c r="R85" s="5"/>
      <c r="S85" s="44">
        <f t="shared" si="12"/>
        <v>0</v>
      </c>
      <c r="T85" s="44" t="str">
        <f ca="1">IF(B85="","",IF(Oct!T85="",Nov!S85,Oct!T85+Nov!S85))</f>
        <v/>
      </c>
      <c r="U85" s="5"/>
      <c r="V85" s="44">
        <f t="shared" si="13"/>
        <v>0</v>
      </c>
      <c r="W85" s="44" t="str">
        <f ca="1">IF(B85="","",IF(Oct!W85="",Nov!V85,Oct!W85+Nov!V85))</f>
        <v/>
      </c>
      <c r="X85" s="5"/>
      <c r="Y85" s="5"/>
      <c r="Z85" s="5"/>
      <c r="AA85" s="5"/>
      <c r="AB85" s="18" t="e">
        <f t="shared" si="14"/>
        <v>#DIV/0!</v>
      </c>
    </row>
    <row r="86" spans="2:28" ht="15.75" customHeight="1">
      <c r="B86" s="121" t="str">
        <f ca="1">IF(Oct!B86="","",Oct!B86)</f>
        <v/>
      </c>
      <c r="C86" s="122" t="str">
        <f ca="1">IF(Oct!C86="","",Oct!C86)</f>
        <v/>
      </c>
      <c r="D86" s="115" t="str">
        <f ca="1">IF(B86="","",Oct!D86)</f>
        <v/>
      </c>
      <c r="E86" s="115" t="str">
        <f ca="1">IF(Oct!B86="","",Oct!E86)</f>
        <v/>
      </c>
      <c r="F86" s="5"/>
      <c r="G86" s="115" t="str">
        <f ca="1">IF(B86="","",Oct!G86)</f>
        <v/>
      </c>
      <c r="H86" s="34" t="str">
        <f t="shared" si="8"/>
        <v/>
      </c>
      <c r="I86" s="126"/>
      <c r="J86" s="44">
        <f t="shared" si="9"/>
        <v>0</v>
      </c>
      <c r="K86" s="44" t="str">
        <f ca="1">IF(B86="","",IF(Oct!K86="",Nov!J86,Oct!K86+Nov!J86))</f>
        <v/>
      </c>
      <c r="L86" s="5"/>
      <c r="M86" s="44">
        <f t="shared" si="10"/>
        <v>0</v>
      </c>
      <c r="N86" s="44" t="str">
        <f ca="1">IF(B86="","",IF(Oct!N86="",Nov!M86,Oct!N86+Nov!M86))</f>
        <v/>
      </c>
      <c r="O86" s="5"/>
      <c r="P86" s="44">
        <f t="shared" si="11"/>
        <v>0</v>
      </c>
      <c r="Q86" s="44" t="str">
        <f ca="1">IF(B86="","",IF(Oct!Q86="",Nov!P86,Oct!Q86+Nov!P86))</f>
        <v/>
      </c>
      <c r="R86" s="5"/>
      <c r="S86" s="44">
        <f t="shared" si="12"/>
        <v>0</v>
      </c>
      <c r="T86" s="44" t="str">
        <f ca="1">IF(B86="","",IF(Oct!T86="",Nov!S86,Oct!T86+Nov!S86))</f>
        <v/>
      </c>
      <c r="U86" s="5"/>
      <c r="V86" s="44">
        <f t="shared" si="13"/>
        <v>0</v>
      </c>
      <c r="W86" s="44" t="str">
        <f ca="1">IF(B86="","",IF(Oct!W86="",Nov!V86,Oct!W86+Nov!V86))</f>
        <v/>
      </c>
      <c r="X86" s="5"/>
      <c r="Y86" s="5"/>
      <c r="Z86" s="5"/>
      <c r="AA86" s="5"/>
      <c r="AB86" s="18" t="e">
        <f t="shared" si="14"/>
        <v>#DIV/0!</v>
      </c>
    </row>
    <row r="87" spans="2:28" ht="15.75" customHeight="1">
      <c r="B87" s="121" t="str">
        <f ca="1">IF(Oct!B87="","",Oct!B87)</f>
        <v/>
      </c>
      <c r="C87" s="122" t="str">
        <f ca="1">IF(Oct!C87="","",Oct!C87)</f>
        <v/>
      </c>
      <c r="D87" s="115" t="str">
        <f ca="1">IF(B87="","",Oct!D87)</f>
        <v/>
      </c>
      <c r="E87" s="115" t="str">
        <f ca="1">IF(Oct!B87="","",Oct!E87)</f>
        <v/>
      </c>
      <c r="F87" s="5"/>
      <c r="G87" s="115" t="str">
        <f ca="1">IF(B87="","",Oct!G87)</f>
        <v/>
      </c>
      <c r="H87" s="34" t="str">
        <f t="shared" si="8"/>
        <v/>
      </c>
      <c r="I87" s="126"/>
      <c r="J87" s="44">
        <f t="shared" si="9"/>
        <v>0</v>
      </c>
      <c r="K87" s="44" t="str">
        <f ca="1">IF(B87="","",IF(Oct!K87="",Nov!J87,Oct!K87+Nov!J87))</f>
        <v/>
      </c>
      <c r="L87" s="5"/>
      <c r="M87" s="44">
        <f t="shared" si="10"/>
        <v>0</v>
      </c>
      <c r="N87" s="44" t="str">
        <f ca="1">IF(B87="","",IF(Oct!N87="",Nov!M87,Oct!N87+Nov!M87))</f>
        <v/>
      </c>
      <c r="O87" s="5"/>
      <c r="P87" s="44">
        <f t="shared" si="11"/>
        <v>0</v>
      </c>
      <c r="Q87" s="44" t="str">
        <f ca="1">IF(B87="","",IF(Oct!Q87="",Nov!P87,Oct!Q87+Nov!P87))</f>
        <v/>
      </c>
      <c r="R87" s="5"/>
      <c r="S87" s="44">
        <f t="shared" si="12"/>
        <v>0</v>
      </c>
      <c r="T87" s="44" t="str">
        <f ca="1">IF(B87="","",IF(Oct!T87="",Nov!S87,Oct!T87+Nov!S87))</f>
        <v/>
      </c>
      <c r="U87" s="5"/>
      <c r="V87" s="44">
        <f t="shared" si="13"/>
        <v>0</v>
      </c>
      <c r="W87" s="44" t="str">
        <f ca="1">IF(B87="","",IF(Oct!W87="",Nov!V87,Oct!W87+Nov!V87))</f>
        <v/>
      </c>
      <c r="X87" s="5"/>
      <c r="Y87" s="5"/>
      <c r="Z87" s="5"/>
      <c r="AA87" s="5"/>
      <c r="AB87" s="18" t="e">
        <f t="shared" si="14"/>
        <v>#DIV/0!</v>
      </c>
    </row>
    <row r="88" spans="2:28" ht="15.75" customHeight="1">
      <c r="B88" s="121" t="str">
        <f ca="1">IF(Oct!B88="","",Oct!B88)</f>
        <v/>
      </c>
      <c r="C88" s="122" t="str">
        <f ca="1">IF(Oct!C88="","",Oct!C88)</f>
        <v/>
      </c>
      <c r="D88" s="115" t="str">
        <f ca="1">IF(B88="","",Oct!D88)</f>
        <v/>
      </c>
      <c r="E88" s="115" t="str">
        <f ca="1">IF(Oct!B88="","",Oct!E88)</f>
        <v/>
      </c>
      <c r="F88" s="5"/>
      <c r="G88" s="115" t="str">
        <f ca="1">IF(B88="","",Oct!G88)</f>
        <v/>
      </c>
      <c r="H88" s="34" t="str">
        <f t="shared" si="8"/>
        <v/>
      </c>
      <c r="I88" s="126"/>
      <c r="J88" s="44">
        <f t="shared" si="9"/>
        <v>0</v>
      </c>
      <c r="K88" s="44" t="str">
        <f ca="1">IF(B88="","",IF(Oct!K88="",Nov!J88,Oct!K88+Nov!J88))</f>
        <v/>
      </c>
      <c r="L88" s="5"/>
      <c r="M88" s="44">
        <f t="shared" si="10"/>
        <v>0</v>
      </c>
      <c r="N88" s="44" t="str">
        <f ca="1">IF(B88="","",IF(Oct!N88="",Nov!M88,Oct!N88+Nov!M88))</f>
        <v/>
      </c>
      <c r="O88" s="5"/>
      <c r="P88" s="44">
        <f t="shared" si="11"/>
        <v>0</v>
      </c>
      <c r="Q88" s="44" t="str">
        <f ca="1">IF(B88="","",IF(Oct!Q88="",Nov!P88,Oct!Q88+Nov!P88))</f>
        <v/>
      </c>
      <c r="R88" s="5"/>
      <c r="S88" s="44">
        <f t="shared" si="12"/>
        <v>0</v>
      </c>
      <c r="T88" s="44" t="str">
        <f ca="1">IF(B88="","",IF(Oct!T88="",Nov!S88,Oct!T88+Nov!S88))</f>
        <v/>
      </c>
      <c r="U88" s="5"/>
      <c r="V88" s="44">
        <f t="shared" si="13"/>
        <v>0</v>
      </c>
      <c r="W88" s="44" t="str">
        <f ca="1">IF(B88="","",IF(Oct!W88="",Nov!V88,Oct!W88+Nov!V88))</f>
        <v/>
      </c>
      <c r="X88" s="5"/>
      <c r="Y88" s="5"/>
      <c r="Z88" s="5"/>
      <c r="AA88" s="5"/>
      <c r="AB88" s="18" t="e">
        <f t="shared" si="14"/>
        <v>#DIV/0!</v>
      </c>
    </row>
    <row r="89" spans="2:28" ht="15.75" customHeight="1">
      <c r="B89" s="121" t="str">
        <f ca="1">IF(Oct!B89="","",Oct!B89)</f>
        <v/>
      </c>
      <c r="C89" s="122" t="str">
        <f ca="1">IF(Oct!C89="","",Oct!C89)</f>
        <v/>
      </c>
      <c r="D89" s="115" t="str">
        <f ca="1">IF(B89="","",Oct!D89)</f>
        <v/>
      </c>
      <c r="E89" s="115" t="str">
        <f ca="1">IF(Oct!B89="","",Oct!E89)</f>
        <v/>
      </c>
      <c r="F89" s="5"/>
      <c r="G89" s="115" t="str">
        <f ca="1">IF(B89="","",Oct!G89)</f>
        <v/>
      </c>
      <c r="H89" s="34" t="str">
        <f t="shared" si="8"/>
        <v/>
      </c>
      <c r="I89" s="126"/>
      <c r="J89" s="44">
        <f t="shared" si="9"/>
        <v>0</v>
      </c>
      <c r="K89" s="44" t="str">
        <f ca="1">IF(B89="","",IF(Oct!K89="",Nov!J89,Oct!K89+Nov!J89))</f>
        <v/>
      </c>
      <c r="L89" s="5"/>
      <c r="M89" s="44">
        <f t="shared" si="10"/>
        <v>0</v>
      </c>
      <c r="N89" s="44" t="str">
        <f ca="1">IF(B89="","",IF(Oct!N89="",Nov!M89,Oct!N89+Nov!M89))</f>
        <v/>
      </c>
      <c r="O89" s="5"/>
      <c r="P89" s="44">
        <f t="shared" si="11"/>
        <v>0</v>
      </c>
      <c r="Q89" s="44" t="str">
        <f ca="1">IF(B89="","",IF(Oct!Q89="",Nov!P89,Oct!Q89+Nov!P89))</f>
        <v/>
      </c>
      <c r="R89" s="5"/>
      <c r="S89" s="44">
        <f t="shared" si="12"/>
        <v>0</v>
      </c>
      <c r="T89" s="44" t="str">
        <f ca="1">IF(B89="","",IF(Oct!T89="",Nov!S89,Oct!T89+Nov!S89))</f>
        <v/>
      </c>
      <c r="U89" s="5"/>
      <c r="V89" s="44">
        <f t="shared" si="13"/>
        <v>0</v>
      </c>
      <c r="W89" s="44" t="str">
        <f ca="1">IF(B89="","",IF(Oct!W89="",Nov!V89,Oct!W89+Nov!V89))</f>
        <v/>
      </c>
      <c r="X89" s="5"/>
      <c r="Y89" s="5"/>
      <c r="Z89" s="5"/>
      <c r="AA89" s="5"/>
      <c r="AB89" s="18" t="e">
        <f t="shared" si="14"/>
        <v>#DIV/0!</v>
      </c>
    </row>
    <row r="90" spans="2:28" ht="15.75" customHeight="1">
      <c r="B90" s="123" t="str">
        <f ca="1">IF(Oct!B90="","",Oct!B90)</f>
        <v/>
      </c>
      <c r="C90" s="124" t="str">
        <f ca="1">IF(Oct!C90="","",Oct!C90)</f>
        <v/>
      </c>
      <c r="D90" s="116" t="str">
        <f ca="1">IF(B90="","",Oct!D90)</f>
        <v/>
      </c>
      <c r="E90" s="116" t="str">
        <f ca="1">IF(Oct!B90="","",Oct!E90)</f>
        <v/>
      </c>
      <c r="F90" s="5"/>
      <c r="G90" s="116" t="str">
        <f ca="1">IF(B90="","",Oct!G90)</f>
        <v/>
      </c>
      <c r="H90" s="42" t="str">
        <f t="shared" si="8"/>
        <v/>
      </c>
      <c r="I90" s="126"/>
      <c r="J90" s="44">
        <f t="shared" si="9"/>
        <v>0</v>
      </c>
      <c r="K90" s="44" t="str">
        <f ca="1">IF(B90="","",IF(Oct!K90="",Nov!J90,Oct!K90+Nov!J90))</f>
        <v/>
      </c>
      <c r="L90" s="5"/>
      <c r="M90" s="44">
        <f t="shared" si="10"/>
        <v>0</v>
      </c>
      <c r="N90" s="44" t="str">
        <f ca="1">IF(B90="","",IF(Oct!N90="",Nov!M90,Oct!N90+Nov!M90))</f>
        <v/>
      </c>
      <c r="O90" s="5"/>
      <c r="P90" s="44">
        <f t="shared" si="11"/>
        <v>0</v>
      </c>
      <c r="Q90" s="44" t="str">
        <f ca="1">IF(B90="","",IF(Oct!Q90="",Nov!P90,Oct!Q90+Nov!P90))</f>
        <v/>
      </c>
      <c r="R90" s="5"/>
      <c r="S90" s="44">
        <f t="shared" si="12"/>
        <v>0</v>
      </c>
      <c r="T90" s="44" t="str">
        <f ca="1">IF(B90="","",IF(Oct!T90="",Nov!S90,Oct!T90+Nov!S90))</f>
        <v/>
      </c>
      <c r="U90" s="5"/>
      <c r="V90" s="44">
        <f t="shared" si="13"/>
        <v>0</v>
      </c>
      <c r="W90" s="44" t="str">
        <f ca="1">IF(B90="","",IF(Oct!W90="",Nov!V90,Oct!W90+Nov!V90))</f>
        <v/>
      </c>
      <c r="X90" s="5"/>
      <c r="Y90" s="5"/>
      <c r="Z90" s="5"/>
      <c r="AA90" s="5"/>
      <c r="AB90" s="18" t="e">
        <f t="shared" si="14"/>
        <v>#DIV/0!</v>
      </c>
    </row>
    <row r="91" spans="2:28" ht="15.75" customHeight="1">
      <c r="B91" s="18"/>
      <c r="C91" s="18"/>
      <c r="D91" s="18"/>
      <c r="E91" s="18"/>
      <c r="F91" s="18"/>
      <c r="G91" s="18"/>
      <c r="H91" s="18"/>
      <c r="I91" s="18"/>
      <c r="J91" s="18"/>
      <c r="K91" s="18"/>
      <c r="L91" s="18"/>
      <c r="M91" s="18"/>
      <c r="N91" s="18"/>
      <c r="O91" s="18"/>
      <c r="P91" s="18"/>
      <c r="Q91" s="18"/>
      <c r="R91" s="18"/>
      <c r="S91" s="18"/>
      <c r="T91" s="18"/>
      <c r="U91" s="18"/>
      <c r="V91" s="18"/>
      <c r="W91" s="18"/>
      <c r="X91" s="18"/>
      <c r="Y91" s="18"/>
      <c r="Z91" s="18"/>
      <c r="AA91" s="18"/>
    </row>
    <row r="92" spans="2:28" ht="15.75" customHeight="1">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row>
    <row r="93" spans="2:28" ht="15.75" customHeight="1">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row>
    <row r="94" spans="2:28" ht="15.75" customHeight="1">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row>
    <row r="95" spans="2:28" ht="15.75" customHeight="1">
      <c r="B95" s="18"/>
      <c r="C95" s="18"/>
      <c r="D95" s="18"/>
      <c r="E95" s="18"/>
      <c r="F95" s="18"/>
      <c r="G95" s="18"/>
      <c r="H95" s="18"/>
      <c r="I95" s="18"/>
      <c r="J95" s="18"/>
      <c r="K95" s="18"/>
      <c r="L95" s="18"/>
      <c r="M95" s="18"/>
      <c r="N95" s="18"/>
      <c r="O95" s="18"/>
      <c r="P95" s="18"/>
      <c r="Q95" s="18"/>
      <c r="R95" s="18"/>
      <c r="S95" s="18"/>
      <c r="T95" s="18"/>
      <c r="U95" s="18"/>
      <c r="V95" s="18"/>
      <c r="W95" s="18"/>
      <c r="X95" s="18"/>
      <c r="Y95" s="18"/>
      <c r="Z95" s="18"/>
      <c r="AA95" s="18"/>
    </row>
    <row r="96" spans="2:28" ht="15.75" customHeight="1">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row>
    <row r="97" spans="2:27" ht="15.75" customHeight="1">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row>
    <row r="98" spans="2:27" ht="15.75" customHeight="1">
      <c r="B98" s="18"/>
      <c r="C98" s="18"/>
      <c r="D98" s="18"/>
      <c r="E98" s="18"/>
      <c r="F98" s="18"/>
      <c r="G98" s="18"/>
      <c r="H98" s="18"/>
      <c r="I98" s="18"/>
      <c r="J98" s="18"/>
      <c r="K98" s="18"/>
      <c r="L98" s="18"/>
      <c r="M98" s="18"/>
      <c r="N98" s="18"/>
      <c r="O98" s="18"/>
      <c r="P98" s="18"/>
      <c r="Q98" s="18"/>
      <c r="R98" s="18"/>
      <c r="S98" s="18"/>
      <c r="T98" s="18"/>
      <c r="U98" s="18"/>
      <c r="V98" s="18"/>
      <c r="W98" s="18"/>
      <c r="X98" s="18"/>
      <c r="Y98" s="18"/>
      <c r="Z98" s="18"/>
      <c r="AA98" s="18"/>
    </row>
    <row r="99" spans="2:27" ht="15.75" customHeight="1">
      <c r="B99" s="18"/>
      <c r="C99" s="18"/>
      <c r="D99" s="18"/>
      <c r="E99" s="18"/>
      <c r="F99" s="18"/>
      <c r="G99" s="18"/>
      <c r="H99" s="18"/>
      <c r="I99" s="18"/>
      <c r="J99" s="18"/>
      <c r="K99" s="18"/>
      <c r="L99" s="18"/>
      <c r="M99" s="18"/>
      <c r="N99" s="18"/>
      <c r="O99" s="18"/>
      <c r="P99" s="18"/>
      <c r="Q99" s="18"/>
      <c r="R99" s="18"/>
      <c r="S99" s="18"/>
      <c r="T99" s="18"/>
      <c r="U99" s="18"/>
      <c r="V99" s="18"/>
      <c r="W99" s="18"/>
      <c r="X99" s="18"/>
      <c r="Y99" s="18"/>
      <c r="Z99" s="18"/>
      <c r="AA99" s="18"/>
    </row>
    <row r="100" spans="2:27" ht="15.75" customHeight="1">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row>
    <row r="101" spans="2:27" ht="15.75" customHeight="1">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row>
    <row r="102" spans="2:27" ht="15.75" customHeight="1">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row>
    <row r="103" spans="2:27" ht="15.75" customHeight="1">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row>
    <row r="104" spans="2:27" ht="15.75" customHeight="1">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row>
    <row r="105" spans="2:27" ht="15.75" customHeight="1">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row>
    <row r="106" spans="2:27" ht="15.75" customHeight="1">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row>
    <row r="107" spans="2:27" ht="15.75" customHeight="1">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row>
    <row r="108" spans="2:27" ht="15.75" customHeight="1">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row>
    <row r="109" spans="2:27" ht="15.75" customHeight="1">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row>
    <row r="110" spans="2:27" ht="15.75" customHeight="1">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row>
    <row r="111" spans="2:27" ht="15.75"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row>
    <row r="112" spans="2:27" ht="15.75"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sheetData>
  <sheetProtection sheet="1" objects="1" scenarios="1"/>
  <mergeCells count="11">
    <mergeCell ref="F6:F7"/>
    <mergeCell ref="B6:B7"/>
    <mergeCell ref="C6:C7"/>
    <mergeCell ref="D6:D7"/>
    <mergeCell ref="E6:E7"/>
    <mergeCell ref="H6:H7"/>
    <mergeCell ref="AA6:AA7"/>
    <mergeCell ref="X6:X7"/>
    <mergeCell ref="Y6:Z6"/>
    <mergeCell ref="I6:W6"/>
    <mergeCell ref="G6:G7"/>
  </mergeCells>
  <phoneticPr fontId="0" type="noConversion"/>
  <conditionalFormatting sqref="R10">
    <cfRule type="expression" dxfId="331" priority="1" stopIfTrue="1">
      <formula>-IF($AB$10&lt;0.02,TRUE)</formula>
    </cfRule>
    <cfRule type="expression" dxfId="330" priority="2" stopIfTrue="1">
      <formula>-IF($AB$10&gt;3,TRUE)</formula>
    </cfRule>
  </conditionalFormatting>
  <conditionalFormatting sqref="R11">
    <cfRule type="expression" dxfId="329" priority="3" stopIfTrue="1">
      <formula>-IF($AB$11&lt;0.02,TRUE)</formula>
    </cfRule>
    <cfRule type="expression" dxfId="328" priority="4" stopIfTrue="1">
      <formula>-IF($AB$11&gt;3,TRUE)</formula>
    </cfRule>
  </conditionalFormatting>
  <conditionalFormatting sqref="R12">
    <cfRule type="expression" dxfId="327" priority="5" stopIfTrue="1">
      <formula>-IF($AB$12&lt;0.02,TRUE)</formula>
    </cfRule>
    <cfRule type="expression" dxfId="326" priority="6" stopIfTrue="1">
      <formula>-IF($AB$12&gt;3,TRUE)</formula>
    </cfRule>
  </conditionalFormatting>
  <conditionalFormatting sqref="R13">
    <cfRule type="expression" dxfId="325" priority="7" stopIfTrue="1">
      <formula>-IF($AB$13&lt;0.02,TRUE)</formula>
    </cfRule>
    <cfRule type="expression" dxfId="324" priority="8" stopIfTrue="1">
      <formula>-IF($AB$13&gt;3,TRUE)</formula>
    </cfRule>
  </conditionalFormatting>
  <conditionalFormatting sqref="R14">
    <cfRule type="expression" dxfId="323" priority="9" stopIfTrue="1">
      <formula>-IF($AB$14&lt;0.02,TRUE)</formula>
    </cfRule>
    <cfRule type="expression" dxfId="322" priority="10" stopIfTrue="1">
      <formula>-IF($AB$14&gt;3,TRUE)</formula>
    </cfRule>
  </conditionalFormatting>
  <conditionalFormatting sqref="R15">
    <cfRule type="expression" dxfId="321" priority="11" stopIfTrue="1">
      <formula>-IF($AB$15&lt;0.02,TRUE)</formula>
    </cfRule>
    <cfRule type="expression" dxfId="320" priority="12" stopIfTrue="1">
      <formula>-IF($AB$15&gt;3,TRUE)</formula>
    </cfRule>
  </conditionalFormatting>
  <conditionalFormatting sqref="R16">
    <cfRule type="expression" dxfId="319" priority="13" stopIfTrue="1">
      <formula>-IF($AB$16&lt;0.02,TRUE)</formula>
    </cfRule>
    <cfRule type="expression" dxfId="318" priority="14" stopIfTrue="1">
      <formula>-IF($AB$16&gt;3,TRUE)</formula>
    </cfRule>
  </conditionalFormatting>
  <conditionalFormatting sqref="R17">
    <cfRule type="expression" dxfId="317" priority="15" stopIfTrue="1">
      <formula>-IF($AB$17&lt;0.02,TRUE)</formula>
    </cfRule>
    <cfRule type="expression" dxfId="316" priority="16" stopIfTrue="1">
      <formula>-IF($AB$17&gt;3,TRUE)</formula>
    </cfRule>
  </conditionalFormatting>
  <conditionalFormatting sqref="R18">
    <cfRule type="expression" dxfId="315" priority="17" stopIfTrue="1">
      <formula>-IF($AB$18&lt;0.02,TRUE)</formula>
    </cfRule>
    <cfRule type="expression" dxfId="314" priority="18" stopIfTrue="1">
      <formula>-IF($AB$18&gt;3,TRUE)</formula>
    </cfRule>
  </conditionalFormatting>
  <conditionalFormatting sqref="R19">
    <cfRule type="expression" dxfId="313" priority="19" stopIfTrue="1">
      <formula>-IF($AB$19&lt;0.02,TRUE)</formula>
    </cfRule>
    <cfRule type="expression" dxfId="312" priority="20" stopIfTrue="1">
      <formula>-IF($AB$19&gt;3,TRUE)</formula>
    </cfRule>
  </conditionalFormatting>
  <conditionalFormatting sqref="R20">
    <cfRule type="expression" dxfId="311" priority="21" stopIfTrue="1">
      <formula>-IF($AB$20&lt;0.02,TRUE)</formula>
    </cfRule>
    <cfRule type="expression" dxfId="310" priority="22" stopIfTrue="1">
      <formula>-IF($AB$20&gt;3,TRUE)</formula>
    </cfRule>
  </conditionalFormatting>
  <conditionalFormatting sqref="R21">
    <cfRule type="expression" dxfId="309" priority="23" stopIfTrue="1">
      <formula>-IF($AB$21&lt;0.02,TRUE)</formula>
    </cfRule>
    <cfRule type="expression" dxfId="308" priority="24" stopIfTrue="1">
      <formula>-IF($AB$21&gt;3,TRUE)</formula>
    </cfRule>
  </conditionalFormatting>
  <conditionalFormatting sqref="R22">
    <cfRule type="expression" dxfId="307" priority="25" stopIfTrue="1">
      <formula>-IF($AB$22&lt;0.02,TRUE)</formula>
    </cfRule>
    <cfRule type="expression" dxfId="306" priority="26" stopIfTrue="1">
      <formula>-IF($AB$22&gt;3,TRUE)</formula>
    </cfRule>
  </conditionalFormatting>
  <conditionalFormatting sqref="R23">
    <cfRule type="expression" dxfId="305" priority="27" stopIfTrue="1">
      <formula>-IF($AB$23&lt;0.02,TRUE)</formula>
    </cfRule>
    <cfRule type="expression" dxfId="304" priority="28" stopIfTrue="1">
      <formula>-IF($AB$23&gt;3,TRUE)</formula>
    </cfRule>
  </conditionalFormatting>
  <conditionalFormatting sqref="R24">
    <cfRule type="expression" dxfId="303" priority="29" stopIfTrue="1">
      <formula>-IF($AB$24&lt;0.02,TRUE)</formula>
    </cfRule>
    <cfRule type="expression" dxfId="302" priority="30" stopIfTrue="1">
      <formula>-IF($AB$24&gt;3,TRUE)</formula>
    </cfRule>
  </conditionalFormatting>
  <conditionalFormatting sqref="R25">
    <cfRule type="expression" dxfId="301" priority="31" stopIfTrue="1">
      <formula>-IF($AB$25&lt;0.02,TRUE)</formula>
    </cfRule>
    <cfRule type="expression" dxfId="300" priority="32" stopIfTrue="1">
      <formula>-IF($AB$25&gt;3,TRUE)</formula>
    </cfRule>
  </conditionalFormatting>
  <conditionalFormatting sqref="R26">
    <cfRule type="expression" dxfId="299" priority="33" stopIfTrue="1">
      <formula>-IF($AB$26&lt;0.02,TRUE)</formula>
    </cfRule>
    <cfRule type="expression" dxfId="298" priority="34" stopIfTrue="1">
      <formula>-IF($AB$26&gt;3,TRUE)</formula>
    </cfRule>
  </conditionalFormatting>
  <conditionalFormatting sqref="R27">
    <cfRule type="expression" dxfId="297" priority="35" stopIfTrue="1">
      <formula>-IF($AB$27&lt;0.02,TRUE)</formula>
    </cfRule>
    <cfRule type="expression" dxfId="296" priority="36" stopIfTrue="1">
      <formula>-IF($AB$27&gt;3,TRUE)</formula>
    </cfRule>
  </conditionalFormatting>
  <conditionalFormatting sqref="R8">
    <cfRule type="expression" dxfId="295" priority="37" stopIfTrue="1">
      <formula>-IF($AB$8&lt;0.02,TRUE)</formula>
    </cfRule>
    <cfRule type="expression" dxfId="294" priority="38" stopIfTrue="1">
      <formula>-IF($AB$8&gt;3,TRUE)</formula>
    </cfRule>
  </conditionalFormatting>
  <conditionalFormatting sqref="R9">
    <cfRule type="expression" dxfId="293" priority="39" stopIfTrue="1">
      <formula>-IF($AB$9&lt;0.02,TRUE)</formula>
    </cfRule>
    <cfRule type="expression" dxfId="292" priority="40" stopIfTrue="1">
      <formula>-IF($AB$9&gt;3,TRUE)</formula>
    </cfRule>
  </conditionalFormatting>
  <conditionalFormatting sqref="R28">
    <cfRule type="expression" dxfId="291" priority="41" stopIfTrue="1">
      <formula>-IF($AB$28&lt;0.02,TRUE)</formula>
    </cfRule>
    <cfRule type="expression" dxfId="290" priority="42" stopIfTrue="1">
      <formula>-IF($AB$28&gt;3,TRUE)</formula>
    </cfRule>
  </conditionalFormatting>
  <conditionalFormatting sqref="R29">
    <cfRule type="expression" dxfId="289" priority="43" stopIfTrue="1">
      <formula>-IF($AB$29&lt;0.02,TRUE)</formula>
    </cfRule>
    <cfRule type="expression" dxfId="288" priority="44" stopIfTrue="1">
      <formula>-IF($AB$29&gt;3,TRUE)</formula>
    </cfRule>
  </conditionalFormatting>
  <conditionalFormatting sqref="R30">
    <cfRule type="expression" dxfId="287" priority="45" stopIfTrue="1">
      <formula>-IF($AB$30&lt;0.02,TRUE)</formula>
    </cfRule>
    <cfRule type="expression" dxfId="286" priority="46" stopIfTrue="1">
      <formula>-IF($AB$30&gt;3,TRUE)</formula>
    </cfRule>
  </conditionalFormatting>
  <conditionalFormatting sqref="R31">
    <cfRule type="expression" dxfId="285" priority="47" stopIfTrue="1">
      <formula>-IF($AB$31&lt;0.02,TRUE)</formula>
    </cfRule>
    <cfRule type="expression" dxfId="284" priority="48" stopIfTrue="1">
      <formula>-IF($AB$31&gt;3,TRUE)</formula>
    </cfRule>
  </conditionalFormatting>
  <conditionalFormatting sqref="R32">
    <cfRule type="expression" dxfId="283" priority="49" stopIfTrue="1">
      <formula>-IF($AB$32&lt;0.02,TRUE)</formula>
    </cfRule>
    <cfRule type="expression" dxfId="282" priority="50" stopIfTrue="1">
      <formula>-IF($AB$32&gt;3,TRUE)</formula>
    </cfRule>
  </conditionalFormatting>
  <conditionalFormatting sqref="R33">
    <cfRule type="expression" dxfId="281" priority="51" stopIfTrue="1">
      <formula>IF($AB$33&lt;0.02,TRUE)</formula>
    </cfRule>
    <cfRule type="expression" dxfId="280" priority="52" stopIfTrue="1">
      <formula>IF($AB$33&gt;3,TRUE)</formula>
    </cfRule>
  </conditionalFormatting>
  <conditionalFormatting sqref="R34">
    <cfRule type="expression" dxfId="279" priority="53" stopIfTrue="1">
      <formula>IF($AB$34&lt;0.02,TRUE)</formula>
    </cfRule>
    <cfRule type="expression" dxfId="278" priority="54" stopIfTrue="1">
      <formula>IF($AB$34&gt;3,TRUE)</formula>
    </cfRule>
  </conditionalFormatting>
  <conditionalFormatting sqref="R35">
    <cfRule type="expression" dxfId="277" priority="55" stopIfTrue="1">
      <formula>IF($AB$35&lt;0.02,TRUE)</formula>
    </cfRule>
    <cfRule type="expression" dxfId="276" priority="56" stopIfTrue="1">
      <formula>IF($AB$35&gt;3,TRUE)</formula>
    </cfRule>
  </conditionalFormatting>
  <conditionalFormatting sqref="R36">
    <cfRule type="expression" dxfId="275" priority="57" stopIfTrue="1">
      <formula>IF($AB$36&lt;0.02,TRUE)</formula>
    </cfRule>
    <cfRule type="expression" dxfId="274" priority="58" stopIfTrue="1">
      <formula>IF($AB$36&gt;3,TRUE)</formula>
    </cfRule>
  </conditionalFormatting>
  <conditionalFormatting sqref="R37">
    <cfRule type="expression" dxfId="273" priority="59" stopIfTrue="1">
      <formula>IF($AB$37&lt;0.02,TRUE)</formula>
    </cfRule>
    <cfRule type="expression" dxfId="272" priority="60" stopIfTrue="1">
      <formula>IF($AB$37&gt;3,TRUE)</formula>
    </cfRule>
  </conditionalFormatting>
  <conditionalFormatting sqref="R38">
    <cfRule type="expression" dxfId="271" priority="61" stopIfTrue="1">
      <formula>IF($AB$38&lt;0.02,TRUE)</formula>
    </cfRule>
    <cfRule type="expression" dxfId="270" priority="62" stopIfTrue="1">
      <formula>IF($AB$38&gt;3,TRUE)</formula>
    </cfRule>
  </conditionalFormatting>
  <conditionalFormatting sqref="R39">
    <cfRule type="expression" dxfId="269" priority="63" stopIfTrue="1">
      <formula>IF($AB$39&lt;0.02,TRUE)</formula>
    </cfRule>
    <cfRule type="expression" dxfId="268" priority="64" stopIfTrue="1">
      <formula>IF($AB$39&gt;3,TRUE)</formula>
    </cfRule>
  </conditionalFormatting>
  <conditionalFormatting sqref="R40">
    <cfRule type="expression" dxfId="267" priority="65" stopIfTrue="1">
      <formula>IF($AB$40&lt;0.02,TRUE)</formula>
    </cfRule>
    <cfRule type="expression" dxfId="266" priority="66" stopIfTrue="1">
      <formula>IF($AB$40&gt;3,TRUE)</formula>
    </cfRule>
  </conditionalFormatting>
  <conditionalFormatting sqref="R41">
    <cfRule type="expression" dxfId="265" priority="67" stopIfTrue="1">
      <formula>IF($AB$41&lt;0.02,TRUE)</formula>
    </cfRule>
    <cfRule type="expression" dxfId="264" priority="68" stopIfTrue="1">
      <formula>IF($AB$41&gt;3,TRUE)</formula>
    </cfRule>
  </conditionalFormatting>
  <conditionalFormatting sqref="R42">
    <cfRule type="expression" dxfId="263" priority="69" stopIfTrue="1">
      <formula>IF($AB$42&lt;0.02,TRUE)</formula>
    </cfRule>
    <cfRule type="expression" dxfId="262" priority="70" stopIfTrue="1">
      <formula>IF($AB$42&gt;3,TRUE)</formula>
    </cfRule>
  </conditionalFormatting>
  <conditionalFormatting sqref="R43">
    <cfRule type="expression" dxfId="261" priority="71" stopIfTrue="1">
      <formula>IF($AB$43&lt;0.02,TRUE)</formula>
    </cfRule>
    <cfRule type="expression" dxfId="260" priority="72" stopIfTrue="1">
      <formula>IF($AB$43&gt;3,TRUE)</formula>
    </cfRule>
  </conditionalFormatting>
  <conditionalFormatting sqref="R44">
    <cfRule type="expression" dxfId="259" priority="73" stopIfTrue="1">
      <formula>IF($AB$44&lt;0.02,TRUE)</formula>
    </cfRule>
    <cfRule type="expression" dxfId="258" priority="74" stopIfTrue="1">
      <formula>IF($AB$44&gt;3,TRUE)</formula>
    </cfRule>
  </conditionalFormatting>
  <conditionalFormatting sqref="R45">
    <cfRule type="expression" dxfId="257" priority="75" stopIfTrue="1">
      <formula>IF($AB$45&lt;0.02,TRUE)</formula>
    </cfRule>
    <cfRule type="expression" dxfId="256" priority="76" stopIfTrue="1">
      <formula>IF($AB$45&gt;3,TRUE)</formula>
    </cfRule>
  </conditionalFormatting>
  <conditionalFormatting sqref="R46">
    <cfRule type="expression" dxfId="255" priority="77" stopIfTrue="1">
      <formula>IF($AB$46&lt;0.02,TRUE)</formula>
    </cfRule>
    <cfRule type="expression" dxfId="254" priority="78" stopIfTrue="1">
      <formula>IF($AB$46&gt;3,TRUE)</formula>
    </cfRule>
  </conditionalFormatting>
  <conditionalFormatting sqref="R47">
    <cfRule type="expression" dxfId="253" priority="79" stopIfTrue="1">
      <formula>IF($AB$47&lt;0.02,TRUE)</formula>
    </cfRule>
    <cfRule type="expression" dxfId="252" priority="80" stopIfTrue="1">
      <formula>IF($AB$47&gt;3,TRUE)</formula>
    </cfRule>
  </conditionalFormatting>
  <conditionalFormatting sqref="R48">
    <cfRule type="expression" dxfId="251" priority="81" stopIfTrue="1">
      <formula>IF($AB$48&lt;0.02,TRUE)</formula>
    </cfRule>
    <cfRule type="expression" dxfId="250" priority="82" stopIfTrue="1">
      <formula>IF($AB$48&gt;3,TRUE)</formula>
    </cfRule>
  </conditionalFormatting>
  <conditionalFormatting sqref="R49">
    <cfRule type="expression" dxfId="249" priority="83" stopIfTrue="1">
      <formula>IF($AB$49&lt;0.02,TRUE)</formula>
    </cfRule>
    <cfRule type="expression" dxfId="248" priority="84" stopIfTrue="1">
      <formula>IF($AB$49&gt;3,TRUE)</formula>
    </cfRule>
  </conditionalFormatting>
  <conditionalFormatting sqref="R50">
    <cfRule type="expression" dxfId="247" priority="85" stopIfTrue="1">
      <formula>IF($AB$50&lt;0.02,TRUE)</formula>
    </cfRule>
    <cfRule type="expression" dxfId="246" priority="86" stopIfTrue="1">
      <formula>IF($AB$50&gt;3,TRUE)</formula>
    </cfRule>
  </conditionalFormatting>
  <conditionalFormatting sqref="R51">
    <cfRule type="expression" dxfId="245" priority="87" stopIfTrue="1">
      <formula>IF($AB$51&lt;0.02,TRUE)</formula>
    </cfRule>
    <cfRule type="expression" dxfId="244" priority="88" stopIfTrue="1">
      <formula>IF($AB$51&gt;3,TRUE)</formula>
    </cfRule>
  </conditionalFormatting>
  <conditionalFormatting sqref="R52">
    <cfRule type="expression" dxfId="243" priority="89" stopIfTrue="1">
      <formula>IF($AB$52&lt;0.02,TRUE)</formula>
    </cfRule>
    <cfRule type="expression" dxfId="242" priority="90" stopIfTrue="1">
      <formula>IF($AB$52&gt;3,TRUE)</formula>
    </cfRule>
  </conditionalFormatting>
  <conditionalFormatting sqref="R53">
    <cfRule type="expression" dxfId="241" priority="91" stopIfTrue="1">
      <formula>IF($AB$53&lt;0.02,TRUE)</formula>
    </cfRule>
    <cfRule type="expression" dxfId="240" priority="92" stopIfTrue="1">
      <formula>IF($AB$53&gt;3,TRUE)</formula>
    </cfRule>
  </conditionalFormatting>
  <conditionalFormatting sqref="R54">
    <cfRule type="expression" dxfId="239" priority="93" stopIfTrue="1">
      <formula>IF($AB$54&lt;0.02,TRUE)</formula>
    </cfRule>
    <cfRule type="expression" dxfId="238" priority="94" stopIfTrue="1">
      <formula>IF($AB$54&gt;3,TRUE)</formula>
    </cfRule>
  </conditionalFormatting>
  <conditionalFormatting sqref="R55">
    <cfRule type="expression" dxfId="237" priority="95" stopIfTrue="1">
      <formula>IF($AB$55&lt;0.02,TRUE)</formula>
    </cfRule>
    <cfRule type="expression" dxfId="236" priority="96" stopIfTrue="1">
      <formula>IF($AB$55&gt;3,TRUE)</formula>
    </cfRule>
  </conditionalFormatting>
  <conditionalFormatting sqref="R56">
    <cfRule type="expression" dxfId="235" priority="97" stopIfTrue="1">
      <formula>IF($AB$56&lt;0.02,TRUE)</formula>
    </cfRule>
    <cfRule type="expression" dxfId="234" priority="98" stopIfTrue="1">
      <formula>IF($AB$56&gt;3,TRUE)</formula>
    </cfRule>
  </conditionalFormatting>
  <conditionalFormatting sqref="R57">
    <cfRule type="expression" dxfId="233" priority="99" stopIfTrue="1">
      <formula>IF($AB$57&lt;0.02,TRUE)</formula>
    </cfRule>
    <cfRule type="expression" dxfId="232" priority="100" stopIfTrue="1">
      <formula>IF($AB$57&gt;3,TRUE)</formula>
    </cfRule>
  </conditionalFormatting>
  <conditionalFormatting sqref="R58">
    <cfRule type="expression" dxfId="231" priority="101" stopIfTrue="1">
      <formula>IF($AB$58&lt;0.02,TRUE)</formula>
    </cfRule>
    <cfRule type="expression" dxfId="230" priority="102" stopIfTrue="1">
      <formula>IF($AB$58&gt;3,TRUE)</formula>
    </cfRule>
  </conditionalFormatting>
  <conditionalFormatting sqref="R59">
    <cfRule type="expression" dxfId="229" priority="103" stopIfTrue="1">
      <formula>IF($AB$59&lt;0.02,TRUE)</formula>
    </cfRule>
    <cfRule type="expression" dxfId="228" priority="104" stopIfTrue="1">
      <formula>IF($AB$59&gt;3,TRUE)</formula>
    </cfRule>
  </conditionalFormatting>
  <conditionalFormatting sqref="R60">
    <cfRule type="expression" dxfId="227" priority="105" stopIfTrue="1">
      <formula>IF($AB$60&lt;0.02,TRUE)</formula>
    </cfRule>
    <cfRule type="expression" dxfId="226" priority="106" stopIfTrue="1">
      <formula>IF($AB$60&gt;3,TRUE)</formula>
    </cfRule>
  </conditionalFormatting>
  <conditionalFormatting sqref="R61">
    <cfRule type="expression" dxfId="225" priority="107" stopIfTrue="1">
      <formula>IF($AB$61&lt;0.02,TRUE)</formula>
    </cfRule>
    <cfRule type="expression" dxfId="224" priority="108" stopIfTrue="1">
      <formula>IF($AB$61&gt;3,TRUE)</formula>
    </cfRule>
  </conditionalFormatting>
  <conditionalFormatting sqref="R62">
    <cfRule type="expression" dxfId="223" priority="109" stopIfTrue="1">
      <formula>IF($AB$62&lt;0.02,TRUE)</formula>
    </cfRule>
    <cfRule type="expression" dxfId="222" priority="110" stopIfTrue="1">
      <formula>IF($AB$62&gt;3,TRUE)</formula>
    </cfRule>
  </conditionalFormatting>
  <conditionalFormatting sqref="R63">
    <cfRule type="expression" dxfId="221" priority="111" stopIfTrue="1">
      <formula>IF($AB$63&lt;0.02,TRUE)</formula>
    </cfRule>
    <cfRule type="expression" dxfId="220" priority="112" stopIfTrue="1">
      <formula>IF($AB$63&gt;3,TRUE)</formula>
    </cfRule>
  </conditionalFormatting>
  <conditionalFormatting sqref="R64">
    <cfRule type="expression" dxfId="219" priority="113" stopIfTrue="1">
      <formula>IF($AB$64&lt;0.02,TRUE)</formula>
    </cfRule>
    <cfRule type="expression" dxfId="218" priority="114" stopIfTrue="1">
      <formula>IF($AB$64&gt;3,TRUE)</formula>
    </cfRule>
  </conditionalFormatting>
  <conditionalFormatting sqref="R65">
    <cfRule type="expression" dxfId="217" priority="115" stopIfTrue="1">
      <formula>IF($AB$65&lt;0.02,TRUE)</formula>
    </cfRule>
    <cfRule type="expression" dxfId="216" priority="116" stopIfTrue="1">
      <formula>IF($AB$65&gt;3,TRUE)</formula>
    </cfRule>
  </conditionalFormatting>
  <conditionalFormatting sqref="R66">
    <cfRule type="expression" dxfId="215" priority="117" stopIfTrue="1">
      <formula>IF($AB$66&lt;0.02,TRUE)</formula>
    </cfRule>
    <cfRule type="expression" dxfId="214" priority="118" stopIfTrue="1">
      <formula>IF($AB$66&gt;3,TRUE)</formula>
    </cfRule>
  </conditionalFormatting>
  <conditionalFormatting sqref="R67">
    <cfRule type="expression" dxfId="213" priority="119" stopIfTrue="1">
      <formula>IF($AB$67&lt;0.02,TRUE)</formula>
    </cfRule>
    <cfRule type="expression" dxfId="212" priority="120" stopIfTrue="1">
      <formula>IF($AB$67&gt;3,TRUE)</formula>
    </cfRule>
  </conditionalFormatting>
  <conditionalFormatting sqref="R68">
    <cfRule type="expression" dxfId="211" priority="121" stopIfTrue="1">
      <formula>IF($AB$68&lt;0.02,TRUE)</formula>
    </cfRule>
    <cfRule type="expression" dxfId="210" priority="122" stopIfTrue="1">
      <formula>IF($AB$68&gt;3,TRUE)</formula>
    </cfRule>
  </conditionalFormatting>
  <conditionalFormatting sqref="R69">
    <cfRule type="expression" dxfId="209" priority="123" stopIfTrue="1">
      <formula>IF($AB$69&lt;0.02,TRUE)</formula>
    </cfRule>
    <cfRule type="expression" dxfId="208" priority="124" stopIfTrue="1">
      <formula>IF($AB$69&gt;3,TRUE)</formula>
    </cfRule>
  </conditionalFormatting>
  <conditionalFormatting sqref="R70">
    <cfRule type="expression" dxfId="207" priority="125" stopIfTrue="1">
      <formula>IF($AB$70&lt;0.02,TRUE)</formula>
    </cfRule>
    <cfRule type="expression" dxfId="206" priority="126" stopIfTrue="1">
      <formula>IF($AB$70&gt;3,TRUE)</formula>
    </cfRule>
  </conditionalFormatting>
  <conditionalFormatting sqref="R71">
    <cfRule type="expression" dxfId="205" priority="127" stopIfTrue="1">
      <formula>IF($AB$71&lt;0.02,TRUE)</formula>
    </cfRule>
    <cfRule type="expression" dxfId="204" priority="128" stopIfTrue="1">
      <formula>IF($AB$71&gt;3,TRUE)</formula>
    </cfRule>
  </conditionalFormatting>
  <conditionalFormatting sqref="R72">
    <cfRule type="expression" dxfId="203" priority="129" stopIfTrue="1">
      <formula>IF($AB$72&lt;0.02,TRUE)</formula>
    </cfRule>
    <cfRule type="expression" dxfId="202" priority="130" stopIfTrue="1">
      <formula>IF($AB$72&gt;3,TRUE)</formula>
    </cfRule>
  </conditionalFormatting>
  <conditionalFormatting sqref="R73">
    <cfRule type="expression" dxfId="201" priority="131" stopIfTrue="1">
      <formula>IF($AB$73&lt;0.02,TRUE)</formula>
    </cfRule>
    <cfRule type="expression" dxfId="200" priority="132" stopIfTrue="1">
      <formula>IF($AB$73&gt;3,TRUE)</formula>
    </cfRule>
  </conditionalFormatting>
  <conditionalFormatting sqref="R74">
    <cfRule type="expression" dxfId="199" priority="133" stopIfTrue="1">
      <formula>IF($AB$27&lt;0.02,TRUE)</formula>
    </cfRule>
    <cfRule type="expression" dxfId="198" priority="134" stopIfTrue="1">
      <formula>IF($AB$74&gt;3,TRUE)</formula>
    </cfRule>
  </conditionalFormatting>
  <conditionalFormatting sqref="R75">
    <cfRule type="expression" dxfId="197" priority="135" stopIfTrue="1">
      <formula>IF($AB$75&lt;0.02,TRUE)</formula>
    </cfRule>
    <cfRule type="expression" dxfId="196" priority="136" stopIfTrue="1">
      <formula>IF($AB$75&gt;3,TRUE)</formula>
    </cfRule>
  </conditionalFormatting>
  <conditionalFormatting sqref="R76">
    <cfRule type="expression" dxfId="195" priority="137" stopIfTrue="1">
      <formula>IF($AB$76&lt;0.02,TRUE)</formula>
    </cfRule>
    <cfRule type="expression" dxfId="194" priority="138" stopIfTrue="1">
      <formula>IF($AB$76&gt;3,TRUE)</formula>
    </cfRule>
  </conditionalFormatting>
  <conditionalFormatting sqref="R77">
    <cfRule type="expression" dxfId="193" priority="139" stopIfTrue="1">
      <formula>IF($AB$77&lt;0.02,TRUE)</formula>
    </cfRule>
    <cfRule type="expression" dxfId="192" priority="140" stopIfTrue="1">
      <formula>IF($AB$77&gt;3,TRUE)</formula>
    </cfRule>
  </conditionalFormatting>
  <conditionalFormatting sqref="R78">
    <cfRule type="expression" dxfId="191" priority="141" stopIfTrue="1">
      <formula>IF($AB$78&lt;0.02,TRUE)</formula>
    </cfRule>
    <cfRule type="expression" dxfId="190" priority="142" stopIfTrue="1">
      <formula>IF($AB$78&gt;3,TRUE)</formula>
    </cfRule>
  </conditionalFormatting>
  <conditionalFormatting sqref="R79">
    <cfRule type="expression" dxfId="189" priority="143" stopIfTrue="1">
      <formula>IF($AB$79&lt;0.02,TRUE)</formula>
    </cfRule>
    <cfRule type="expression" dxfId="188" priority="144" stopIfTrue="1">
      <formula>IF($AB$79&gt;3,TRUE)</formula>
    </cfRule>
  </conditionalFormatting>
  <conditionalFormatting sqref="R80">
    <cfRule type="expression" dxfId="187" priority="145" stopIfTrue="1">
      <formula>IF($AB$80&lt;0.02,TRUE)</formula>
    </cfRule>
    <cfRule type="expression" dxfId="186" priority="146" stopIfTrue="1">
      <formula>IF($AB$80&gt;3,TRUE)</formula>
    </cfRule>
  </conditionalFormatting>
  <conditionalFormatting sqref="R81">
    <cfRule type="expression" dxfId="185" priority="147" stopIfTrue="1">
      <formula>IF($AB$81&lt;0.02,TRUE)</formula>
    </cfRule>
    <cfRule type="expression" dxfId="184" priority="148" stopIfTrue="1">
      <formula>IF($AB$81&gt;3,TRUE)</formula>
    </cfRule>
  </conditionalFormatting>
  <conditionalFormatting sqref="R82">
    <cfRule type="expression" dxfId="183" priority="149" stopIfTrue="1">
      <formula>IF($AB$82&lt;0.02,TRUE)</formula>
    </cfRule>
    <cfRule type="expression" dxfId="182" priority="150" stopIfTrue="1">
      <formula>IF($AB$82&gt;3,TRUE)</formula>
    </cfRule>
  </conditionalFormatting>
  <conditionalFormatting sqref="R83">
    <cfRule type="expression" dxfId="181" priority="151" stopIfTrue="1">
      <formula>IF($AB$83&lt;0.02,TRUE)</formula>
    </cfRule>
    <cfRule type="expression" dxfId="180" priority="152" stopIfTrue="1">
      <formula>IF($AB$83&gt;3,TRUE)</formula>
    </cfRule>
  </conditionalFormatting>
  <conditionalFormatting sqref="R84">
    <cfRule type="expression" dxfId="179" priority="153" stopIfTrue="1">
      <formula>IF($AB$84&lt;0.02,TRUE)</formula>
    </cfRule>
    <cfRule type="expression" dxfId="178" priority="154" stopIfTrue="1">
      <formula>IF($AB$84&gt;3,TRUE)</formula>
    </cfRule>
  </conditionalFormatting>
  <conditionalFormatting sqref="R85">
    <cfRule type="expression" dxfId="177" priority="155" stopIfTrue="1">
      <formula>IF($AB$85&lt;0.02,TRUE)</formula>
    </cfRule>
    <cfRule type="expression" dxfId="176" priority="156" stopIfTrue="1">
      <formula>IF($AB$85&gt;3,TRUE)</formula>
    </cfRule>
  </conditionalFormatting>
  <conditionalFormatting sqref="R86">
    <cfRule type="expression" dxfId="175" priority="157" stopIfTrue="1">
      <formula>IF($AB$86&lt;0.02,TRUE)</formula>
    </cfRule>
    <cfRule type="expression" dxfId="174" priority="158" stopIfTrue="1">
      <formula>IF($AB$86&gt;3,TRUE)</formula>
    </cfRule>
  </conditionalFormatting>
  <conditionalFormatting sqref="R87">
    <cfRule type="expression" dxfId="173" priority="159" stopIfTrue="1">
      <formula>IF($AB$87&lt;0.02,TRUE)</formula>
    </cfRule>
    <cfRule type="expression" dxfId="172" priority="160" stopIfTrue="1">
      <formula>IF($AB$87&gt;3,TRUE)</formula>
    </cfRule>
  </conditionalFormatting>
  <conditionalFormatting sqref="R88">
    <cfRule type="expression" dxfId="171" priority="161" stopIfTrue="1">
      <formula>IF($AB$88&lt;0.02,TRUE)</formula>
    </cfRule>
    <cfRule type="expression" dxfId="170" priority="162" stopIfTrue="1">
      <formula>IF($AB$88&gt;3,TRUE)</formula>
    </cfRule>
  </conditionalFormatting>
  <conditionalFormatting sqref="R89">
    <cfRule type="expression" dxfId="169" priority="163" stopIfTrue="1">
      <formula>IF($AB$89&lt;0.02,TRUE)</formula>
    </cfRule>
    <cfRule type="expression" dxfId="168" priority="164" stopIfTrue="1">
      <formula>IF($AB$89&gt;3,TRUE)</formula>
    </cfRule>
  </conditionalFormatting>
  <conditionalFormatting sqref="R90">
    <cfRule type="expression" dxfId="167" priority="165" stopIfTrue="1">
      <formula>IF($AB$90&lt;0.02,TRUE)</formula>
    </cfRule>
    <cfRule type="expression" dxfId="166" priority="166" stopIfTrue="1">
      <formula>IF($AB$90&gt;3,TRUE)</formula>
    </cfRule>
  </conditionalFormatting>
  <dataValidations count="2">
    <dataValidation type="whole" operator="equal" allowBlank="1" showInputMessage="1" showErrorMessage="1" sqref="H8:H90">
      <formula1>5645624562</formula1>
    </dataValidation>
    <dataValidation operator="equal" allowBlank="1" showInputMessage="1" showErrorMessage="1" sqref="N8:N90 Q8:Q90 K8:K90 T8:W90"/>
  </dataValidations>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16.xml><?xml version="1.0" encoding="utf-8"?>
<worksheet xmlns="http://schemas.openxmlformats.org/spreadsheetml/2006/main" xmlns:r="http://schemas.openxmlformats.org/officeDocument/2006/relationships">
  <sheetPr codeName="Sheet16"/>
  <dimension ref="A1:AJ143"/>
  <sheetViews>
    <sheetView zoomScale="75" workbookViewId="0">
      <selection activeCell="AA8" sqref="AA8"/>
    </sheetView>
  </sheetViews>
  <sheetFormatPr defaultRowHeight="0" customHeight="1" zeroHeight="1"/>
  <cols>
    <col min="1" max="1" width="4" style="18" customWidth="1"/>
    <col min="2" max="2" width="30.28515625" style="115" customWidth="1"/>
    <col min="3" max="3" width="10.28515625" style="115" customWidth="1"/>
    <col min="4" max="4" width="16.42578125" style="115" customWidth="1"/>
    <col min="5" max="5" width="6.28515625" style="115" customWidth="1"/>
    <col min="6" max="6" width="8" style="115" customWidth="1"/>
    <col min="7" max="7" width="9.7109375" style="115" customWidth="1"/>
    <col min="8" max="8" width="6.85546875" style="115" customWidth="1"/>
    <col min="9" max="9" width="15.28515625" style="115" customWidth="1"/>
    <col min="10" max="10" width="7.5703125" style="115" hidden="1" customWidth="1"/>
    <col min="11" max="11" width="7.42578125" style="115" hidden="1" customWidth="1"/>
    <col min="12" max="12" width="15.28515625" style="115" customWidth="1"/>
    <col min="13" max="13" width="7.85546875" style="115" hidden="1" customWidth="1"/>
    <col min="14" max="14" width="5.85546875" style="115" hidden="1" customWidth="1"/>
    <col min="15" max="15" width="15.28515625" style="115" customWidth="1"/>
    <col min="16" max="16" width="7.42578125" style="115" hidden="1" customWidth="1"/>
    <col min="17" max="17" width="5.7109375" style="115" hidden="1" customWidth="1"/>
    <col min="18" max="18" width="15.28515625" style="115" customWidth="1"/>
    <col min="19" max="19" width="7.28515625" style="115" hidden="1" customWidth="1"/>
    <col min="20" max="20" width="5.85546875" style="115" hidden="1" customWidth="1"/>
    <col min="21" max="21" width="16.140625" style="115" customWidth="1"/>
    <col min="22" max="22" width="8" style="115" hidden="1" customWidth="1"/>
    <col min="23" max="23" width="5.85546875" style="115" hidden="1" customWidth="1"/>
    <col min="24" max="24" width="9.7109375" style="115" customWidth="1"/>
    <col min="25" max="26" width="9.42578125" style="115" customWidth="1"/>
    <col min="27" max="27" width="15" style="115" customWidth="1"/>
    <col min="28" max="28" width="9.140625" style="18" hidden="1" customWidth="1"/>
    <col min="29" max="36" width="9.140625" style="18"/>
    <col min="37" max="16384" width="9.140625" style="115"/>
  </cols>
  <sheetData>
    <row r="1" spans="1:36" s="18" customFormat="1" ht="15.75" customHeight="1"/>
    <row r="2" spans="1:36" s="18" customFormat="1" ht="15.75" customHeight="1" thickBot="1">
      <c r="B2" s="30" t="str">
        <f ca="1">CONCATENATE('GENERAL GUIDELINES &amp; SITE INFO'!E27," - monthly returns of biomass and anti-parasitic usage")</f>
        <v>Scottish Seafarms Ltd - monthly returns of biomass and anti-parasitic usage</v>
      </c>
    </row>
    <row r="3" spans="1:36" s="18" customFormat="1" ht="15.75" customHeight="1" thickBot="1">
      <c r="B3" s="41"/>
      <c r="H3" s="117" t="s">
        <v>22</v>
      </c>
      <c r="I3" s="118"/>
      <c r="J3" s="118"/>
      <c r="K3" s="118"/>
      <c r="L3" s="118"/>
      <c r="M3" s="119"/>
      <c r="N3" s="119"/>
      <c r="O3" s="119"/>
      <c r="P3" s="119"/>
      <c r="Q3" s="119"/>
      <c r="R3" s="119"/>
      <c r="S3" s="119"/>
      <c r="T3" s="119"/>
      <c r="U3" s="119"/>
      <c r="V3" s="119"/>
      <c r="W3" s="119"/>
      <c r="X3" s="119"/>
      <c r="Y3" s="119"/>
      <c r="Z3" s="120"/>
    </row>
    <row r="4" spans="1:36" s="18" customFormat="1" ht="15.75" customHeight="1">
      <c r="B4" s="30" t="str">
        <f ca="1">CONCATENATE("Please complete and return by ",'GENERAL GUIDELINES &amp; SITE INFO'!I32)</f>
        <v xml:space="preserve">Please complete and return by 20 Jan 2012; </v>
      </c>
    </row>
    <row r="5" spans="1:36" s="18" customFormat="1" ht="15.75" customHeight="1">
      <c r="B5" s="41"/>
      <c r="AA5" s="127" t="s">
        <v>176</v>
      </c>
    </row>
    <row r="6" spans="1:36" ht="27.75" customHeight="1">
      <c r="B6" s="269" t="s">
        <v>0</v>
      </c>
      <c r="C6" s="269" t="s">
        <v>1</v>
      </c>
      <c r="D6" s="269" t="s">
        <v>203</v>
      </c>
      <c r="E6" s="271" t="s">
        <v>56</v>
      </c>
      <c r="F6" s="258" t="s">
        <v>18</v>
      </c>
      <c r="G6" s="258" t="s">
        <v>208</v>
      </c>
      <c r="H6" s="258" t="s">
        <v>2</v>
      </c>
      <c r="I6" s="264" t="s">
        <v>200</v>
      </c>
      <c r="J6" s="265"/>
      <c r="K6" s="266"/>
      <c r="L6" s="266"/>
      <c r="M6" s="266"/>
      <c r="N6" s="266"/>
      <c r="O6" s="266"/>
      <c r="P6" s="266"/>
      <c r="Q6" s="266"/>
      <c r="R6" s="266"/>
      <c r="S6" s="266"/>
      <c r="T6" s="266"/>
      <c r="U6" s="267"/>
      <c r="V6" s="267"/>
      <c r="W6" s="268"/>
      <c r="X6" s="258" t="s">
        <v>60</v>
      </c>
      <c r="Y6" s="262" t="s">
        <v>57</v>
      </c>
      <c r="Z6" s="263"/>
      <c r="AA6" s="260" t="s">
        <v>177</v>
      </c>
    </row>
    <row r="7" spans="1:36" s="114" customFormat="1" ht="53.25" customHeight="1">
      <c r="A7" s="99"/>
      <c r="B7" s="270"/>
      <c r="C7" s="270"/>
      <c r="D7" s="270"/>
      <c r="E7" s="273"/>
      <c r="F7" s="270"/>
      <c r="G7" s="270"/>
      <c r="H7" s="270"/>
      <c r="I7" s="35" t="s">
        <v>178</v>
      </c>
      <c r="J7" s="31" t="s">
        <v>66</v>
      </c>
      <c r="K7" s="1" t="s">
        <v>3</v>
      </c>
      <c r="L7" s="1" t="s">
        <v>188</v>
      </c>
      <c r="M7" s="1" t="s">
        <v>67</v>
      </c>
      <c r="N7" s="1" t="s">
        <v>3</v>
      </c>
      <c r="O7" s="1" t="s">
        <v>189</v>
      </c>
      <c r="P7" s="1" t="s">
        <v>68</v>
      </c>
      <c r="Q7" s="1" t="s">
        <v>3</v>
      </c>
      <c r="R7" s="1" t="s">
        <v>163</v>
      </c>
      <c r="S7" s="36" t="s">
        <v>69</v>
      </c>
      <c r="T7" s="36" t="s">
        <v>3</v>
      </c>
      <c r="U7" s="1" t="s">
        <v>195</v>
      </c>
      <c r="V7" s="36" t="s">
        <v>196</v>
      </c>
      <c r="W7" s="36" t="s">
        <v>3</v>
      </c>
      <c r="X7" s="256"/>
      <c r="Y7" s="1" t="s">
        <v>58</v>
      </c>
      <c r="Z7" s="1" t="s">
        <v>59</v>
      </c>
      <c r="AA7" s="261"/>
      <c r="AB7" s="99"/>
      <c r="AC7" s="99"/>
      <c r="AD7" s="99"/>
      <c r="AE7" s="99"/>
      <c r="AF7" s="99"/>
      <c r="AG7" s="99"/>
      <c r="AH7" s="99"/>
      <c r="AI7" s="99"/>
      <c r="AJ7" s="99"/>
    </row>
    <row r="8" spans="1:36" ht="15.75" customHeight="1">
      <c r="B8" s="121" t="str">
        <f ca="1">IF(Nov!B8="","",Nov!B8)</f>
        <v>Bring Head</v>
      </c>
      <c r="C8" s="122" t="str">
        <f ca="1">IF(Nov!C8="","",Nov!C8)</f>
        <v>SCAP1</v>
      </c>
      <c r="D8" s="115" t="str">
        <f ca="1">IF(B8="","",Nov!D8)</f>
        <v>CAR/L/1015854</v>
      </c>
      <c r="E8" s="115" t="str">
        <f ca="1">IF(Nov!B8="","",Nov!E8)</f>
        <v>ORK</v>
      </c>
      <c r="F8" s="5">
        <v>562</v>
      </c>
      <c r="G8" s="115">
        <f ca="1">IF(B8="","",Nov!G8)</f>
        <v>968</v>
      </c>
      <c r="H8" s="34" t="str">
        <f t="shared" ref="H8:H13" si="0">IF((F8&gt;G8),((F8-G8)/G8),"")</f>
        <v/>
      </c>
      <c r="I8" s="126"/>
      <c r="J8" s="44">
        <f>I8*10</f>
        <v>0</v>
      </c>
      <c r="K8" s="44">
        <f ca="1">IF(B8="","",IF(Nov!K8="",Dec!J8,Nov!K8+Dec!J8))</f>
        <v>0</v>
      </c>
      <c r="L8" s="5"/>
      <c r="M8" s="44">
        <f ca="1">L8/2</f>
        <v>0</v>
      </c>
      <c r="N8" s="44">
        <f ca="1">IF(B8="","",IF(Nov!N8="",Dec!M8,Nov!N8+Dec!M8))</f>
        <v>0</v>
      </c>
      <c r="O8" s="5"/>
      <c r="P8" s="44">
        <f ca="1">O8</f>
        <v>0</v>
      </c>
      <c r="Q8" s="44">
        <f ca="1">IF(B8="","",IF(Nov!Q8="",Dec!P8,Nov!Q8+Dec!P8))</f>
        <v>0</v>
      </c>
      <c r="R8" s="5"/>
      <c r="S8" s="44">
        <f ca="1">R8/500</f>
        <v>0</v>
      </c>
      <c r="T8" s="44">
        <f ca="1">IF(B8="","",IF(Nov!T8="",Dec!S8,Nov!T8+Dec!S8))</f>
        <v>0</v>
      </c>
      <c r="U8" s="5"/>
      <c r="V8" s="44">
        <f ca="1">U8*10</f>
        <v>0</v>
      </c>
      <c r="W8" s="44">
        <f ca="1">IF(B8="","",IF(Nov!W8="",Dec!V8,Nov!W8+Dec!V8))</f>
        <v>0</v>
      </c>
      <c r="X8" s="5">
        <v>76600</v>
      </c>
      <c r="Y8" s="5">
        <v>1429</v>
      </c>
      <c r="Z8" s="5">
        <v>8793</v>
      </c>
      <c r="AA8" s="5"/>
      <c r="AB8" s="18">
        <f>(R8/F8)/175</f>
        <v>0</v>
      </c>
    </row>
    <row r="9" spans="1:36" ht="15.75" customHeight="1">
      <c r="B9" s="121" t="str">
        <f ca="1">IF(Nov!B9="","",Nov!B9)</f>
        <v>Eday Sound</v>
      </c>
      <c r="C9" s="122" t="str">
        <f ca="1">IF(Nov!C9="","",Nov!C9)</f>
        <v>EDA1</v>
      </c>
      <c r="D9" s="115" t="str">
        <f ca="1">IF(B9="","",Nov!D9)</f>
        <v>CAR/L/1003956</v>
      </c>
      <c r="E9" s="115" t="str">
        <f ca="1">IF(Nov!B9="","",Nov!E9)</f>
        <v>ORK</v>
      </c>
      <c r="F9" s="5"/>
      <c r="G9" s="115">
        <f ca="1">IF(B9="","",Nov!G9)</f>
        <v>800</v>
      </c>
      <c r="H9" s="34" t="str">
        <f t="shared" si="0"/>
        <v/>
      </c>
      <c r="I9" s="126"/>
      <c r="J9" s="44">
        <f t="shared" ref="J9:J72" si="1">I9*10</f>
        <v>0</v>
      </c>
      <c r="K9" s="44">
        <f ca="1">IF(B9="","",IF(Nov!K9="",Dec!J9,Nov!K9+Dec!J9))</f>
        <v>0</v>
      </c>
      <c r="L9" s="5"/>
      <c r="M9" s="44">
        <f t="shared" ref="M9:M72" si="2">L9/2</f>
        <v>0</v>
      </c>
      <c r="N9" s="44">
        <f ca="1">IF(B9="","",IF(Nov!N9="",Dec!M9,Nov!N9+Dec!M9))</f>
        <v>0</v>
      </c>
      <c r="O9" s="5"/>
      <c r="P9" s="44">
        <f t="shared" ref="P9:P72" si="3">O9</f>
        <v>0</v>
      </c>
      <c r="Q9" s="44">
        <f ca="1">IF(B9="","",IF(Nov!Q9="",Dec!P9,Nov!Q9+Dec!P9))</f>
        <v>0</v>
      </c>
      <c r="R9" s="5"/>
      <c r="S9" s="44">
        <f t="shared" ref="S9:S72" si="4">R9/500</f>
        <v>0</v>
      </c>
      <c r="T9" s="44">
        <f ca="1">IF(B9="","",IF(Nov!T9="",Dec!S9,Nov!T9+Dec!S9))</f>
        <v>0</v>
      </c>
      <c r="U9" s="5"/>
      <c r="V9" s="44">
        <f t="shared" ref="V9:V72" si="5">U9*10</f>
        <v>0</v>
      </c>
      <c r="W9" s="44">
        <f ca="1">IF(B9="","",IF(Nov!W9="",Dec!V9,Nov!W9+Dec!V9))</f>
        <v>0</v>
      </c>
      <c r="X9" s="5"/>
      <c r="Y9" s="5"/>
      <c r="Z9" s="5"/>
      <c r="AA9" s="5"/>
      <c r="AB9" s="18" t="e">
        <f t="shared" ref="AB9:AB72" si="6">(R9/F9)/175</f>
        <v>#DIV/0!</v>
      </c>
    </row>
    <row r="10" spans="1:36" ht="15.75" customHeight="1">
      <c r="B10" s="121" t="str">
        <f ca="1">IF(Nov!B10="","",Nov!B10)</f>
        <v>Kirk Taing</v>
      </c>
      <c r="C10" s="122" t="str">
        <f ca="1">IF(Nov!C10="","",Nov!C10)</f>
        <v>MILL1</v>
      </c>
      <c r="D10" s="115" t="str">
        <f ca="1">IF(B10="","",Nov!D10)</f>
        <v>CAR/L/1003952</v>
      </c>
      <c r="E10" s="115" t="str">
        <f ca="1">IF(Nov!B10="","",Nov!E10)</f>
        <v>ORK</v>
      </c>
      <c r="F10" s="5"/>
      <c r="G10" s="115">
        <f ca="1">IF(B10="","",Nov!G10)</f>
        <v>800</v>
      </c>
      <c r="H10" s="34" t="str">
        <f t="shared" si="0"/>
        <v/>
      </c>
      <c r="I10" s="126"/>
      <c r="J10" s="44">
        <f t="shared" si="1"/>
        <v>0</v>
      </c>
      <c r="K10" s="44">
        <f ca="1">IF(B10="","",IF(Nov!K10="",Dec!J10,Nov!K10+Dec!J10))</f>
        <v>0</v>
      </c>
      <c r="L10" s="5"/>
      <c r="M10" s="44">
        <f t="shared" si="2"/>
        <v>0</v>
      </c>
      <c r="N10" s="44">
        <f ca="1">IF(B10="","",IF(Nov!N10="",Dec!M10,Nov!N10+Dec!M10))</f>
        <v>0</v>
      </c>
      <c r="O10" s="5"/>
      <c r="P10" s="44">
        <f t="shared" si="3"/>
        <v>0</v>
      </c>
      <c r="Q10" s="44">
        <f ca="1">IF(B10="","",IF(Nov!Q10="",Dec!P10,Nov!Q10+Dec!P10))</f>
        <v>0</v>
      </c>
      <c r="R10" s="5"/>
      <c r="S10" s="44">
        <f t="shared" si="4"/>
        <v>0</v>
      </c>
      <c r="T10" s="44">
        <f ca="1">IF(B10="","",IF(Nov!T10="",Dec!S10,Nov!T10+Dec!S10))</f>
        <v>0</v>
      </c>
      <c r="U10" s="5"/>
      <c r="V10" s="44">
        <f t="shared" si="5"/>
        <v>0</v>
      </c>
      <c r="W10" s="44">
        <f ca="1">IF(B10="","",IF(Nov!W10="",Dec!V10,Nov!W10+Dec!V10))</f>
        <v>0</v>
      </c>
      <c r="X10" s="5"/>
      <c r="Y10" s="5"/>
      <c r="Z10" s="5"/>
      <c r="AA10" s="5"/>
      <c r="AB10" s="18" t="e">
        <f t="shared" si="6"/>
        <v>#DIV/0!</v>
      </c>
    </row>
    <row r="11" spans="1:36" ht="15.75" customHeight="1">
      <c r="B11" s="121" t="str">
        <f ca="1">IF(Nov!B11="","",Nov!B11)</f>
        <v>Mill Bay, Stronsay</v>
      </c>
      <c r="C11" s="122" t="str">
        <f ca="1">IF(Nov!C11="","",Nov!C11)</f>
        <v>MIL1</v>
      </c>
      <c r="D11" s="115" t="str">
        <f ca="1">IF(B11="","",Nov!D11)</f>
        <v>CAR/L/1034607</v>
      </c>
      <c r="E11" s="115" t="str">
        <f ca="1">IF(Nov!B11="","",Nov!E11)</f>
        <v>ORK</v>
      </c>
      <c r="F11" s="5"/>
      <c r="G11" s="115">
        <f ca="1">IF(B11="","",Nov!G11)</f>
        <v>750</v>
      </c>
      <c r="H11" s="34" t="str">
        <f t="shared" si="0"/>
        <v/>
      </c>
      <c r="I11" s="126"/>
      <c r="J11" s="44">
        <f t="shared" si="1"/>
        <v>0</v>
      </c>
      <c r="K11" s="44">
        <f ca="1">IF(B11="","",IF(Nov!K11="",Dec!J11,Nov!K11+Dec!J11))</f>
        <v>0</v>
      </c>
      <c r="L11" s="5"/>
      <c r="M11" s="44">
        <f t="shared" si="2"/>
        <v>0</v>
      </c>
      <c r="N11" s="44">
        <f ca="1">IF(B11="","",IF(Nov!N11="",Dec!M11,Nov!N11+Dec!M11))</f>
        <v>0</v>
      </c>
      <c r="O11" s="5"/>
      <c r="P11" s="44">
        <f t="shared" si="3"/>
        <v>0</v>
      </c>
      <c r="Q11" s="44">
        <f ca="1">IF(B11="","",IF(Nov!Q11="",Dec!P11,Nov!Q11+Dec!P11))</f>
        <v>0</v>
      </c>
      <c r="R11" s="5"/>
      <c r="S11" s="44">
        <f t="shared" si="4"/>
        <v>0</v>
      </c>
      <c r="T11" s="44">
        <f ca="1">IF(B11="","",IF(Nov!T11="",Dec!S11,Nov!T11+Dec!S11))</f>
        <v>0</v>
      </c>
      <c r="U11" s="5"/>
      <c r="V11" s="44">
        <f t="shared" si="5"/>
        <v>0</v>
      </c>
      <c r="W11" s="44">
        <f ca="1">IF(B11="","",IF(Nov!W11="",Dec!V11,Nov!W11+Dec!V11))</f>
        <v>0</v>
      </c>
      <c r="X11" s="5"/>
      <c r="Y11" s="5"/>
      <c r="Z11" s="5"/>
      <c r="AA11" s="5"/>
      <c r="AB11" s="18" t="e">
        <f t="shared" si="6"/>
        <v>#DIV/0!</v>
      </c>
    </row>
    <row r="12" spans="1:36" ht="15.75" customHeight="1">
      <c r="B12" s="121" t="str">
        <f ca="1">IF(Nov!B12="","",Nov!B12)</f>
        <v>Puldrite Bay</v>
      </c>
      <c r="C12" s="122" t="str">
        <f ca="1">IF(Nov!C12="","",Nov!C12)</f>
        <v>PUL1</v>
      </c>
      <c r="D12" s="115" t="str">
        <f ca="1">IF(B12="","",Nov!D12)</f>
        <v>CAR/L/1003954</v>
      </c>
      <c r="E12" s="115" t="str">
        <f ca="1">IF(Nov!B12="","",Nov!E12)</f>
        <v>ORK</v>
      </c>
      <c r="F12" s="5">
        <v>468</v>
      </c>
      <c r="G12" s="115">
        <f ca="1">IF(B12="","",Nov!G12)</f>
        <v>980</v>
      </c>
      <c r="H12" s="34" t="str">
        <f t="shared" si="0"/>
        <v/>
      </c>
      <c r="I12" s="126"/>
      <c r="J12" s="44">
        <f t="shared" si="1"/>
        <v>0</v>
      </c>
      <c r="K12" s="44">
        <f ca="1">IF(B12="","",IF(Nov!K12="",Dec!J12,Nov!K12+Dec!J12))</f>
        <v>0</v>
      </c>
      <c r="L12" s="5"/>
      <c r="M12" s="44">
        <f t="shared" si="2"/>
        <v>0</v>
      </c>
      <c r="N12" s="44">
        <f ca="1">IF(B12="","",IF(Nov!N12="",Dec!M12,Nov!N12+Dec!M12))</f>
        <v>0</v>
      </c>
      <c r="O12" s="5"/>
      <c r="P12" s="44">
        <f t="shared" si="3"/>
        <v>0</v>
      </c>
      <c r="Q12" s="44">
        <f ca="1">IF(B12="","",IF(Nov!Q12="",Dec!P12,Nov!Q12+Dec!P12))</f>
        <v>0</v>
      </c>
      <c r="R12" s="5"/>
      <c r="S12" s="44">
        <f t="shared" si="4"/>
        <v>0</v>
      </c>
      <c r="T12" s="44">
        <f ca="1">IF(B12="","",IF(Nov!T12="",Dec!S12,Nov!T12+Dec!S12))</f>
        <v>0</v>
      </c>
      <c r="U12" s="5"/>
      <c r="V12" s="44">
        <f t="shared" si="5"/>
        <v>0</v>
      </c>
      <c r="W12" s="44">
        <f ca="1">IF(B12="","",IF(Nov!W12="",Dec!V12,Nov!W12+Dec!V12))</f>
        <v>0</v>
      </c>
      <c r="X12" s="5">
        <v>77822</v>
      </c>
      <c r="Y12" s="5">
        <v>328</v>
      </c>
      <c r="Z12" s="5">
        <v>473</v>
      </c>
      <c r="AA12" s="5"/>
      <c r="AB12" s="18">
        <f t="shared" si="6"/>
        <v>0</v>
      </c>
    </row>
    <row r="13" spans="1:36" ht="15.75" customHeight="1">
      <c r="B13" s="121" t="str">
        <f ca="1">IF(Nov!B13="","",Nov!B13)</f>
        <v>Toy Ness</v>
      </c>
      <c r="C13" s="122" t="str">
        <f ca="1">IF(Nov!C13="","",Nov!C13)</f>
        <v>TOYN1</v>
      </c>
      <c r="D13" s="115" t="str">
        <f ca="1">IF(B13="","",Nov!D13)</f>
        <v>CAR/L/1015855</v>
      </c>
      <c r="E13" s="115" t="str">
        <f ca="1">IF(Nov!B13="","",Nov!E13)</f>
        <v>ORK</v>
      </c>
      <c r="F13" s="5">
        <v>646</v>
      </c>
      <c r="G13" s="115">
        <f ca="1">IF(B13="","",Nov!G13)</f>
        <v>650</v>
      </c>
      <c r="H13" s="34" t="str">
        <f t="shared" si="0"/>
        <v/>
      </c>
      <c r="I13" s="126"/>
      <c r="J13" s="44">
        <f t="shared" si="1"/>
        <v>0</v>
      </c>
      <c r="K13" s="44">
        <f ca="1">IF(B13="","",IF(Nov!K13="",Dec!J13,Nov!K13+Dec!J13))</f>
        <v>0</v>
      </c>
      <c r="L13" s="5"/>
      <c r="M13" s="44">
        <f t="shared" si="2"/>
        <v>0</v>
      </c>
      <c r="N13" s="44">
        <f ca="1">IF(B13="","",IF(Nov!N13="",Dec!M13,Nov!N13+Dec!M13))</f>
        <v>0</v>
      </c>
      <c r="O13" s="5"/>
      <c r="P13" s="44">
        <f t="shared" si="3"/>
        <v>0</v>
      </c>
      <c r="Q13" s="44">
        <f ca="1">IF(B13="","",IF(Nov!Q13="",Dec!P13,Nov!Q13+Dec!P13))</f>
        <v>0</v>
      </c>
      <c r="R13" s="5"/>
      <c r="S13" s="44">
        <f t="shared" si="4"/>
        <v>0</v>
      </c>
      <c r="T13" s="44">
        <f ca="1">IF(B13="","",IF(Nov!T13="",Dec!S13,Nov!T13+Dec!S13))</f>
        <v>0</v>
      </c>
      <c r="U13" s="5"/>
      <c r="V13" s="44">
        <f t="shared" si="5"/>
        <v>0</v>
      </c>
      <c r="W13" s="44">
        <f ca="1">IF(B13="","",IF(Nov!W13="",Dec!V13,Nov!W13+Dec!V13))</f>
        <v>0</v>
      </c>
      <c r="X13" s="5">
        <v>119850</v>
      </c>
      <c r="Y13" s="5">
        <v>129</v>
      </c>
      <c r="Z13" s="5">
        <v>794</v>
      </c>
      <c r="AA13" s="5"/>
      <c r="AB13" s="18">
        <f t="shared" si="6"/>
        <v>0</v>
      </c>
    </row>
    <row r="14" spans="1:36" ht="15.75" customHeight="1">
      <c r="B14" s="121" t="str">
        <f ca="1">IF(Nov!B14="","",Nov!B14)</f>
        <v>Veantrow Bay</v>
      </c>
      <c r="C14" s="122" t="str">
        <f ca="1">IF(Nov!C14="","",Nov!C14)</f>
        <v>VEA1</v>
      </c>
      <c r="D14" s="115" t="str">
        <f ca="1">IF(B14="","",Nov!D14)</f>
        <v>CAR/L/1003931</v>
      </c>
      <c r="E14" s="115" t="str">
        <f ca="1">IF(Nov!B14="","",Nov!E14)</f>
        <v>ORK</v>
      </c>
      <c r="F14" s="5">
        <v>1022</v>
      </c>
      <c r="G14" s="115">
        <f ca="1">IF(B14="","",Nov!G14)</f>
        <v>1264</v>
      </c>
      <c r="H14" s="34" t="str">
        <f t="shared" ref="H14:H28" si="7">IF((F14&gt;G14),((F14-G14)/G14),"")</f>
        <v/>
      </c>
      <c r="I14" s="126"/>
      <c r="J14" s="44">
        <f t="shared" si="1"/>
        <v>0</v>
      </c>
      <c r="K14" s="44">
        <f ca="1">IF(B14="","",IF(Nov!K14="",Dec!J14,Nov!K14+Dec!J14))</f>
        <v>0</v>
      </c>
      <c r="L14" s="5"/>
      <c r="M14" s="44">
        <f t="shared" si="2"/>
        <v>0</v>
      </c>
      <c r="N14" s="44">
        <f ca="1">IF(B14="","",IF(Nov!N14="",Dec!M14,Nov!N14+Dec!M14))</f>
        <v>0</v>
      </c>
      <c r="O14" s="5"/>
      <c r="P14" s="44">
        <f t="shared" si="3"/>
        <v>0</v>
      </c>
      <c r="Q14" s="44">
        <f ca="1">IF(B14="","",IF(Nov!Q14="",Dec!P14,Nov!Q14+Dec!P14))</f>
        <v>0</v>
      </c>
      <c r="R14" s="5"/>
      <c r="S14" s="44">
        <f t="shared" si="4"/>
        <v>0</v>
      </c>
      <c r="T14" s="44">
        <f ca="1">IF(B14="","",IF(Nov!T14="",Dec!S14,Nov!T14+Dec!S14))</f>
        <v>0</v>
      </c>
      <c r="U14" s="5"/>
      <c r="V14" s="44">
        <f t="shared" si="5"/>
        <v>0</v>
      </c>
      <c r="W14" s="44">
        <f ca="1">IF(B14="","",IF(Nov!W14="",Dec!V14,Nov!W14+Dec!V14))</f>
        <v>0</v>
      </c>
      <c r="X14" s="5">
        <v>132466</v>
      </c>
      <c r="Y14" s="5">
        <v>3849</v>
      </c>
      <c r="Z14" s="5">
        <v>12099</v>
      </c>
      <c r="AA14" s="5"/>
      <c r="AB14" s="18">
        <f t="shared" si="6"/>
        <v>0</v>
      </c>
    </row>
    <row r="15" spans="1:36" ht="15.75" customHeight="1">
      <c r="B15" s="121" t="str">
        <f ca="1">IF(Nov!B15="","",Nov!B15)</f>
        <v/>
      </c>
      <c r="C15" s="122" t="str">
        <f ca="1">IF(Nov!C15="","",Nov!C15)</f>
        <v/>
      </c>
      <c r="D15" s="115" t="str">
        <f ca="1">IF(B15="","",Nov!D15)</f>
        <v/>
      </c>
      <c r="E15" s="115" t="str">
        <f ca="1">IF(Nov!B15="","",Nov!E15)</f>
        <v/>
      </c>
      <c r="F15" s="5"/>
      <c r="G15" s="115" t="str">
        <f ca="1">IF(B15="","",Nov!G15)</f>
        <v/>
      </c>
      <c r="H15" s="34" t="str">
        <f t="shared" si="7"/>
        <v/>
      </c>
      <c r="I15" s="126"/>
      <c r="J15" s="44">
        <f t="shared" si="1"/>
        <v>0</v>
      </c>
      <c r="K15" s="44" t="str">
        <f ca="1">IF(B15="","",IF(Nov!K15="",Dec!J15,Nov!K15+Dec!J15))</f>
        <v/>
      </c>
      <c r="L15" s="5"/>
      <c r="M15" s="44">
        <f t="shared" si="2"/>
        <v>0</v>
      </c>
      <c r="N15" s="44" t="str">
        <f ca="1">IF(B15="","",IF(Nov!N15="",Dec!M15,Nov!N15+Dec!M15))</f>
        <v/>
      </c>
      <c r="O15" s="5"/>
      <c r="P15" s="44">
        <f t="shared" si="3"/>
        <v>0</v>
      </c>
      <c r="Q15" s="44" t="str">
        <f ca="1">IF(B15="","",IF(Nov!Q15="",Dec!P15,Nov!Q15+Dec!P15))</f>
        <v/>
      </c>
      <c r="R15" s="5"/>
      <c r="S15" s="44">
        <f t="shared" si="4"/>
        <v>0</v>
      </c>
      <c r="T15" s="44" t="str">
        <f ca="1">IF(B15="","",IF(Nov!T15="",Dec!S15,Nov!T15+Dec!S15))</f>
        <v/>
      </c>
      <c r="U15" s="5"/>
      <c r="V15" s="44">
        <f t="shared" si="5"/>
        <v>0</v>
      </c>
      <c r="W15" s="44" t="str">
        <f ca="1">IF(B15="","",IF(Nov!W15="",Dec!V15,Nov!W15+Dec!V15))</f>
        <v/>
      </c>
      <c r="X15" s="5"/>
      <c r="Y15" s="5"/>
      <c r="Z15" s="5"/>
      <c r="AA15" s="5"/>
      <c r="AB15" s="18" t="e">
        <f t="shared" si="6"/>
        <v>#DIV/0!</v>
      </c>
    </row>
    <row r="16" spans="1:36" ht="15.75" customHeight="1">
      <c r="B16" s="121" t="str">
        <f ca="1">IF(Nov!B16="","",Nov!B16)</f>
        <v/>
      </c>
      <c r="C16" s="122" t="str">
        <f ca="1">IF(Nov!C16="","",Nov!C16)</f>
        <v/>
      </c>
      <c r="D16" s="115" t="str">
        <f ca="1">IF(B16="","",Nov!D16)</f>
        <v/>
      </c>
      <c r="E16" s="115" t="str">
        <f ca="1">IF(Nov!B16="","",Nov!E16)</f>
        <v/>
      </c>
      <c r="F16" s="5"/>
      <c r="G16" s="115" t="str">
        <f ca="1">IF(B16="","",Nov!G16)</f>
        <v/>
      </c>
      <c r="H16" s="34" t="str">
        <f t="shared" si="7"/>
        <v/>
      </c>
      <c r="I16" s="126"/>
      <c r="J16" s="44">
        <f t="shared" si="1"/>
        <v>0</v>
      </c>
      <c r="K16" s="44" t="str">
        <f ca="1">IF(B16="","",IF(Nov!K16="",Dec!J16,Nov!K16+Dec!J16))</f>
        <v/>
      </c>
      <c r="L16" s="5"/>
      <c r="M16" s="44">
        <f t="shared" si="2"/>
        <v>0</v>
      </c>
      <c r="N16" s="44" t="str">
        <f ca="1">IF(B16="","",IF(Nov!N16="",Dec!M16,Nov!N16+Dec!M16))</f>
        <v/>
      </c>
      <c r="O16" s="5"/>
      <c r="P16" s="44">
        <f t="shared" si="3"/>
        <v>0</v>
      </c>
      <c r="Q16" s="44" t="str">
        <f ca="1">IF(B16="","",IF(Nov!Q16="",Dec!P16,Nov!Q16+Dec!P16))</f>
        <v/>
      </c>
      <c r="R16" s="5"/>
      <c r="S16" s="44">
        <f t="shared" si="4"/>
        <v>0</v>
      </c>
      <c r="T16" s="44" t="str">
        <f ca="1">IF(B16="","",IF(Nov!T16="",Dec!S16,Nov!T16+Dec!S16))</f>
        <v/>
      </c>
      <c r="U16" s="5"/>
      <c r="V16" s="44">
        <f t="shared" si="5"/>
        <v>0</v>
      </c>
      <c r="W16" s="44" t="str">
        <f ca="1">IF(B16="","",IF(Nov!W16="",Dec!V16,Nov!W16+Dec!V16))</f>
        <v/>
      </c>
      <c r="X16" s="5"/>
      <c r="Y16" s="5"/>
      <c r="Z16" s="5"/>
      <c r="AA16" s="5"/>
      <c r="AB16" s="18" t="e">
        <f t="shared" si="6"/>
        <v>#DIV/0!</v>
      </c>
    </row>
    <row r="17" spans="2:28" ht="15.75" customHeight="1">
      <c r="B17" s="121" t="str">
        <f ca="1">IF(Nov!B17="","",Nov!B17)</f>
        <v/>
      </c>
      <c r="C17" s="122" t="str">
        <f ca="1">IF(Nov!C17="","",Nov!C17)</f>
        <v/>
      </c>
      <c r="D17" s="115" t="str">
        <f ca="1">IF(B17="","",Nov!D17)</f>
        <v/>
      </c>
      <c r="E17" s="115" t="str">
        <f ca="1">IF(Nov!B17="","",Nov!E17)</f>
        <v/>
      </c>
      <c r="F17" s="5"/>
      <c r="G17" s="115" t="str">
        <f ca="1">IF(B17="","",Nov!G17)</f>
        <v/>
      </c>
      <c r="H17" s="34" t="str">
        <f t="shared" si="7"/>
        <v/>
      </c>
      <c r="I17" s="126"/>
      <c r="J17" s="44">
        <f t="shared" si="1"/>
        <v>0</v>
      </c>
      <c r="K17" s="44" t="str">
        <f ca="1">IF(B17="","",IF(Nov!K17="",Dec!J17,Nov!K17+Dec!J17))</f>
        <v/>
      </c>
      <c r="L17" s="5"/>
      <c r="M17" s="44">
        <f t="shared" si="2"/>
        <v>0</v>
      </c>
      <c r="N17" s="44" t="str">
        <f ca="1">IF(B17="","",IF(Nov!N17="",Dec!M17,Nov!N17+Dec!M17))</f>
        <v/>
      </c>
      <c r="O17" s="5"/>
      <c r="P17" s="44">
        <f t="shared" si="3"/>
        <v>0</v>
      </c>
      <c r="Q17" s="44" t="str">
        <f ca="1">IF(B17="","",IF(Nov!Q17="",Dec!P17,Nov!Q17+Dec!P17))</f>
        <v/>
      </c>
      <c r="R17" s="5"/>
      <c r="S17" s="44">
        <f t="shared" si="4"/>
        <v>0</v>
      </c>
      <c r="T17" s="44" t="str">
        <f ca="1">IF(B17="","",IF(Nov!T17="",Dec!S17,Nov!T17+Dec!S17))</f>
        <v/>
      </c>
      <c r="U17" s="5"/>
      <c r="V17" s="44">
        <f t="shared" si="5"/>
        <v>0</v>
      </c>
      <c r="W17" s="44" t="str">
        <f ca="1">IF(B17="","",IF(Nov!W17="",Dec!V17,Nov!W17+Dec!V17))</f>
        <v/>
      </c>
      <c r="X17" s="5"/>
      <c r="Y17" s="5"/>
      <c r="Z17" s="5"/>
      <c r="AA17" s="5"/>
      <c r="AB17" s="18" t="e">
        <f t="shared" si="6"/>
        <v>#DIV/0!</v>
      </c>
    </row>
    <row r="18" spans="2:28" ht="15.75" customHeight="1">
      <c r="B18" s="121" t="str">
        <f ca="1">IF(Nov!B18="","",Nov!B18)</f>
        <v/>
      </c>
      <c r="C18" s="122" t="str">
        <f ca="1">IF(Nov!C18="","",Nov!C18)</f>
        <v/>
      </c>
      <c r="D18" s="115" t="str">
        <f ca="1">IF(B18="","",Nov!D18)</f>
        <v/>
      </c>
      <c r="E18" s="115" t="str">
        <f ca="1">IF(Nov!B18="","",Nov!E18)</f>
        <v/>
      </c>
      <c r="F18" s="5"/>
      <c r="G18" s="115" t="str">
        <f ca="1">IF(B18="","",Nov!G18)</f>
        <v/>
      </c>
      <c r="H18" s="34" t="str">
        <f t="shared" si="7"/>
        <v/>
      </c>
      <c r="I18" s="126"/>
      <c r="J18" s="44">
        <f t="shared" si="1"/>
        <v>0</v>
      </c>
      <c r="K18" s="44" t="str">
        <f ca="1">IF(B18="","",IF(Nov!K18="",Dec!J18,Nov!K18+Dec!J18))</f>
        <v/>
      </c>
      <c r="L18" s="5"/>
      <c r="M18" s="44">
        <f t="shared" si="2"/>
        <v>0</v>
      </c>
      <c r="N18" s="44" t="str">
        <f ca="1">IF(B18="","",IF(Nov!N18="",Dec!M18,Nov!N18+Dec!M18))</f>
        <v/>
      </c>
      <c r="O18" s="5"/>
      <c r="P18" s="44">
        <f t="shared" si="3"/>
        <v>0</v>
      </c>
      <c r="Q18" s="44" t="str">
        <f ca="1">IF(B18="","",IF(Nov!Q18="",Dec!P18,Nov!Q18+Dec!P18))</f>
        <v/>
      </c>
      <c r="R18" s="5"/>
      <c r="S18" s="44">
        <f t="shared" si="4"/>
        <v>0</v>
      </c>
      <c r="T18" s="44" t="str">
        <f ca="1">IF(B18="","",IF(Nov!T18="",Dec!S18,Nov!T18+Dec!S18))</f>
        <v/>
      </c>
      <c r="U18" s="5"/>
      <c r="V18" s="44">
        <f t="shared" si="5"/>
        <v>0</v>
      </c>
      <c r="W18" s="44" t="str">
        <f ca="1">IF(B18="","",IF(Nov!W18="",Dec!V18,Nov!W18+Dec!V18))</f>
        <v/>
      </c>
      <c r="X18" s="5"/>
      <c r="Y18" s="5"/>
      <c r="Z18" s="5"/>
      <c r="AA18" s="5"/>
      <c r="AB18" s="18" t="e">
        <f t="shared" si="6"/>
        <v>#DIV/0!</v>
      </c>
    </row>
    <row r="19" spans="2:28" ht="15.75" customHeight="1">
      <c r="B19" s="121" t="str">
        <f ca="1">IF(Nov!B19="","",Nov!B19)</f>
        <v/>
      </c>
      <c r="C19" s="122" t="str">
        <f ca="1">IF(Nov!C19="","",Nov!C19)</f>
        <v/>
      </c>
      <c r="D19" s="115" t="str">
        <f ca="1">IF(B19="","",Nov!D19)</f>
        <v/>
      </c>
      <c r="E19" s="115" t="str">
        <f ca="1">IF(Nov!B19="","",Nov!E19)</f>
        <v/>
      </c>
      <c r="F19" s="5"/>
      <c r="G19" s="115" t="str">
        <f ca="1">IF(B19="","",Nov!G19)</f>
        <v/>
      </c>
      <c r="H19" s="34" t="str">
        <f t="shared" si="7"/>
        <v/>
      </c>
      <c r="I19" s="126"/>
      <c r="J19" s="44">
        <f t="shared" si="1"/>
        <v>0</v>
      </c>
      <c r="K19" s="44" t="str">
        <f ca="1">IF(B19="","",IF(Nov!K19="",Dec!J19,Nov!K19+Dec!J19))</f>
        <v/>
      </c>
      <c r="L19" s="5"/>
      <c r="M19" s="44">
        <f t="shared" si="2"/>
        <v>0</v>
      </c>
      <c r="N19" s="44" t="str">
        <f ca="1">IF(B19="","",IF(Nov!N19="",Dec!M19,Nov!N19+Dec!M19))</f>
        <v/>
      </c>
      <c r="O19" s="5"/>
      <c r="P19" s="44">
        <f t="shared" si="3"/>
        <v>0</v>
      </c>
      <c r="Q19" s="44" t="str">
        <f ca="1">IF(B19="","",IF(Nov!Q19="",Dec!P19,Nov!Q19+Dec!P19))</f>
        <v/>
      </c>
      <c r="R19" s="5"/>
      <c r="S19" s="44">
        <f t="shared" si="4"/>
        <v>0</v>
      </c>
      <c r="T19" s="44" t="str">
        <f ca="1">IF(B19="","",IF(Nov!T19="",Dec!S19,Nov!T19+Dec!S19))</f>
        <v/>
      </c>
      <c r="U19" s="5"/>
      <c r="V19" s="44">
        <f t="shared" si="5"/>
        <v>0</v>
      </c>
      <c r="W19" s="44" t="str">
        <f ca="1">IF(B19="","",IF(Nov!W19="",Dec!V19,Nov!W19+Dec!V19))</f>
        <v/>
      </c>
      <c r="X19" s="5"/>
      <c r="Y19" s="5"/>
      <c r="Z19" s="5"/>
      <c r="AA19" s="5"/>
      <c r="AB19" s="18" t="e">
        <f t="shared" si="6"/>
        <v>#DIV/0!</v>
      </c>
    </row>
    <row r="20" spans="2:28" ht="15.75" customHeight="1">
      <c r="B20" s="121" t="str">
        <f ca="1">IF(Nov!B20="","",Nov!B20)</f>
        <v/>
      </c>
      <c r="C20" s="122" t="str">
        <f ca="1">IF(Nov!C20="","",Nov!C20)</f>
        <v/>
      </c>
      <c r="D20" s="115" t="str">
        <f ca="1">IF(B20="","",Nov!D20)</f>
        <v/>
      </c>
      <c r="E20" s="115" t="str">
        <f ca="1">IF(Nov!B20="","",Nov!E20)</f>
        <v/>
      </c>
      <c r="F20" s="5"/>
      <c r="G20" s="115" t="str">
        <f ca="1">IF(B20="","",Nov!G20)</f>
        <v/>
      </c>
      <c r="H20" s="34" t="str">
        <f t="shared" si="7"/>
        <v/>
      </c>
      <c r="I20" s="126"/>
      <c r="J20" s="44">
        <f t="shared" si="1"/>
        <v>0</v>
      </c>
      <c r="K20" s="44" t="str">
        <f ca="1">IF(B20="","",IF(Nov!K20="",Dec!J20,Nov!K20+Dec!J20))</f>
        <v/>
      </c>
      <c r="L20" s="5"/>
      <c r="M20" s="44">
        <f t="shared" si="2"/>
        <v>0</v>
      </c>
      <c r="N20" s="44" t="str">
        <f ca="1">IF(B20="","",IF(Nov!N20="",Dec!M20,Nov!N20+Dec!M20))</f>
        <v/>
      </c>
      <c r="O20" s="5"/>
      <c r="P20" s="44">
        <f t="shared" si="3"/>
        <v>0</v>
      </c>
      <c r="Q20" s="44" t="str">
        <f ca="1">IF(B20="","",IF(Nov!Q20="",Dec!P20,Nov!Q20+Dec!P20))</f>
        <v/>
      </c>
      <c r="R20" s="5"/>
      <c r="S20" s="44">
        <f t="shared" si="4"/>
        <v>0</v>
      </c>
      <c r="T20" s="44" t="str">
        <f ca="1">IF(B20="","",IF(Nov!T20="",Dec!S20,Nov!T20+Dec!S20))</f>
        <v/>
      </c>
      <c r="U20" s="5"/>
      <c r="V20" s="44">
        <f t="shared" si="5"/>
        <v>0</v>
      </c>
      <c r="W20" s="44" t="str">
        <f ca="1">IF(B20="","",IF(Nov!W20="",Dec!V20,Nov!W20+Dec!V20))</f>
        <v/>
      </c>
      <c r="X20" s="5"/>
      <c r="Y20" s="5"/>
      <c r="Z20" s="5"/>
      <c r="AA20" s="5"/>
      <c r="AB20" s="18" t="e">
        <f t="shared" si="6"/>
        <v>#DIV/0!</v>
      </c>
    </row>
    <row r="21" spans="2:28" ht="15.75" customHeight="1">
      <c r="B21" s="121" t="str">
        <f ca="1">IF(Nov!B21="","",Nov!B21)</f>
        <v/>
      </c>
      <c r="C21" s="122" t="str">
        <f ca="1">IF(Nov!C21="","",Nov!C21)</f>
        <v/>
      </c>
      <c r="D21" s="115" t="str">
        <f ca="1">IF(B21="","",Nov!D21)</f>
        <v/>
      </c>
      <c r="E21" s="115" t="str">
        <f ca="1">IF(Nov!B21="","",Nov!E21)</f>
        <v/>
      </c>
      <c r="F21" s="5"/>
      <c r="G21" s="115" t="str">
        <f ca="1">IF(B21="","",Nov!G21)</f>
        <v/>
      </c>
      <c r="H21" s="34" t="str">
        <f t="shared" si="7"/>
        <v/>
      </c>
      <c r="I21" s="126"/>
      <c r="J21" s="44">
        <f t="shared" si="1"/>
        <v>0</v>
      </c>
      <c r="K21" s="44" t="str">
        <f ca="1">IF(B21="","",IF(Nov!K21="",Dec!J21,Nov!K21+Dec!J21))</f>
        <v/>
      </c>
      <c r="L21" s="5"/>
      <c r="M21" s="44">
        <f t="shared" si="2"/>
        <v>0</v>
      </c>
      <c r="N21" s="44" t="str">
        <f ca="1">IF(B21="","",IF(Nov!N21="",Dec!M21,Nov!N21+Dec!M21))</f>
        <v/>
      </c>
      <c r="O21" s="5"/>
      <c r="P21" s="44">
        <f t="shared" si="3"/>
        <v>0</v>
      </c>
      <c r="Q21" s="44" t="str">
        <f ca="1">IF(B21="","",IF(Nov!Q21="",Dec!P21,Nov!Q21+Dec!P21))</f>
        <v/>
      </c>
      <c r="R21" s="5"/>
      <c r="S21" s="44">
        <f t="shared" si="4"/>
        <v>0</v>
      </c>
      <c r="T21" s="44" t="str">
        <f ca="1">IF(B21="","",IF(Nov!T21="",Dec!S21,Nov!T21+Dec!S21))</f>
        <v/>
      </c>
      <c r="U21" s="5"/>
      <c r="V21" s="44">
        <f t="shared" si="5"/>
        <v>0</v>
      </c>
      <c r="W21" s="44" t="str">
        <f ca="1">IF(B21="","",IF(Nov!W21="",Dec!V21,Nov!W21+Dec!V21))</f>
        <v/>
      </c>
      <c r="X21" s="5"/>
      <c r="Y21" s="5"/>
      <c r="Z21" s="5"/>
      <c r="AA21" s="5"/>
      <c r="AB21" s="18" t="e">
        <f t="shared" si="6"/>
        <v>#DIV/0!</v>
      </c>
    </row>
    <row r="22" spans="2:28" ht="15.75" customHeight="1">
      <c r="B22" s="121" t="str">
        <f ca="1">IF(Nov!B22="","",Nov!B22)</f>
        <v/>
      </c>
      <c r="C22" s="122" t="str">
        <f ca="1">IF(Nov!C22="","",Nov!C22)</f>
        <v/>
      </c>
      <c r="D22" s="115" t="str">
        <f ca="1">IF(B22="","",Nov!D22)</f>
        <v/>
      </c>
      <c r="E22" s="115" t="str">
        <f ca="1">IF(Nov!B22="","",Nov!E22)</f>
        <v/>
      </c>
      <c r="F22" s="5"/>
      <c r="G22" s="115" t="str">
        <f ca="1">IF(B22="","",Nov!G22)</f>
        <v/>
      </c>
      <c r="H22" s="34" t="str">
        <f t="shared" si="7"/>
        <v/>
      </c>
      <c r="I22" s="126"/>
      <c r="J22" s="44">
        <f t="shared" si="1"/>
        <v>0</v>
      </c>
      <c r="K22" s="44" t="str">
        <f ca="1">IF(B22="","",IF(Nov!K22="",Dec!J22,Nov!K22+Dec!J22))</f>
        <v/>
      </c>
      <c r="L22" s="5"/>
      <c r="M22" s="44">
        <f t="shared" si="2"/>
        <v>0</v>
      </c>
      <c r="N22" s="44" t="str">
        <f ca="1">IF(B22="","",IF(Nov!N22="",Dec!M22,Nov!N22+Dec!M22))</f>
        <v/>
      </c>
      <c r="O22" s="5"/>
      <c r="P22" s="44">
        <f t="shared" si="3"/>
        <v>0</v>
      </c>
      <c r="Q22" s="44" t="str">
        <f ca="1">IF(B22="","",IF(Nov!Q22="",Dec!P22,Nov!Q22+Dec!P22))</f>
        <v/>
      </c>
      <c r="R22" s="5"/>
      <c r="S22" s="44">
        <f t="shared" si="4"/>
        <v>0</v>
      </c>
      <c r="T22" s="44" t="str">
        <f ca="1">IF(B22="","",IF(Nov!T22="",Dec!S22,Nov!T22+Dec!S22))</f>
        <v/>
      </c>
      <c r="U22" s="5"/>
      <c r="V22" s="44">
        <f t="shared" si="5"/>
        <v>0</v>
      </c>
      <c r="W22" s="44" t="str">
        <f ca="1">IF(B22="","",IF(Nov!W22="",Dec!V22,Nov!W22+Dec!V22))</f>
        <v/>
      </c>
      <c r="X22" s="5"/>
      <c r="Y22" s="5"/>
      <c r="Z22" s="5"/>
      <c r="AA22" s="5"/>
      <c r="AB22" s="18" t="e">
        <f t="shared" si="6"/>
        <v>#DIV/0!</v>
      </c>
    </row>
    <row r="23" spans="2:28" ht="15.75" customHeight="1">
      <c r="B23" s="121" t="str">
        <f ca="1">IF(Nov!B23="","",Nov!B23)</f>
        <v/>
      </c>
      <c r="C23" s="122" t="str">
        <f ca="1">IF(Nov!C23="","",Nov!C23)</f>
        <v/>
      </c>
      <c r="D23" s="115" t="str">
        <f ca="1">IF(B23="","",Nov!D23)</f>
        <v/>
      </c>
      <c r="E23" s="115" t="str">
        <f ca="1">IF(Nov!B23="","",Nov!E23)</f>
        <v/>
      </c>
      <c r="F23" s="5"/>
      <c r="G23" s="115" t="str">
        <f ca="1">IF(B23="","",Nov!G23)</f>
        <v/>
      </c>
      <c r="H23" s="34" t="str">
        <f t="shared" si="7"/>
        <v/>
      </c>
      <c r="I23" s="126"/>
      <c r="J23" s="44">
        <f t="shared" si="1"/>
        <v>0</v>
      </c>
      <c r="K23" s="44" t="str">
        <f ca="1">IF(B23="","",IF(Nov!K23="",Dec!J23,Nov!K23+Dec!J23))</f>
        <v/>
      </c>
      <c r="L23" s="5"/>
      <c r="M23" s="44">
        <f t="shared" si="2"/>
        <v>0</v>
      </c>
      <c r="N23" s="44" t="str">
        <f ca="1">IF(B23="","",IF(Nov!N23="",Dec!M23,Nov!N23+Dec!M23))</f>
        <v/>
      </c>
      <c r="O23" s="5"/>
      <c r="P23" s="44">
        <f t="shared" si="3"/>
        <v>0</v>
      </c>
      <c r="Q23" s="44" t="str">
        <f ca="1">IF(B23="","",IF(Nov!Q23="",Dec!P23,Nov!Q23+Dec!P23))</f>
        <v/>
      </c>
      <c r="R23" s="5"/>
      <c r="S23" s="44">
        <f t="shared" si="4"/>
        <v>0</v>
      </c>
      <c r="T23" s="44" t="str">
        <f ca="1">IF(B23="","",IF(Nov!T23="",Dec!S23,Nov!T23+Dec!S23))</f>
        <v/>
      </c>
      <c r="U23" s="5"/>
      <c r="V23" s="44">
        <f t="shared" si="5"/>
        <v>0</v>
      </c>
      <c r="W23" s="44" t="str">
        <f ca="1">IF(B23="","",IF(Nov!W23="",Dec!V23,Nov!W23+Dec!V23))</f>
        <v/>
      </c>
      <c r="X23" s="5"/>
      <c r="Y23" s="5"/>
      <c r="Z23" s="5"/>
      <c r="AA23" s="5"/>
      <c r="AB23" s="18" t="e">
        <f t="shared" si="6"/>
        <v>#DIV/0!</v>
      </c>
    </row>
    <row r="24" spans="2:28" ht="15.75" customHeight="1">
      <c r="B24" s="121" t="str">
        <f ca="1">IF(Nov!B24="","",Nov!B24)</f>
        <v/>
      </c>
      <c r="C24" s="122" t="str">
        <f ca="1">IF(Nov!C24="","",Nov!C24)</f>
        <v/>
      </c>
      <c r="D24" s="115" t="str">
        <f ca="1">IF(B24="","",Nov!D24)</f>
        <v/>
      </c>
      <c r="E24" s="115" t="str">
        <f ca="1">IF(Nov!B24="","",Nov!E24)</f>
        <v/>
      </c>
      <c r="F24" s="5"/>
      <c r="G24" s="115" t="str">
        <f ca="1">IF(B24="","",Nov!G24)</f>
        <v/>
      </c>
      <c r="H24" s="34" t="str">
        <f t="shared" si="7"/>
        <v/>
      </c>
      <c r="I24" s="126"/>
      <c r="J24" s="44">
        <f t="shared" si="1"/>
        <v>0</v>
      </c>
      <c r="K24" s="44" t="str">
        <f ca="1">IF(B24="","",IF(Nov!K24="",Dec!J24,Nov!K24+Dec!J24))</f>
        <v/>
      </c>
      <c r="L24" s="5"/>
      <c r="M24" s="44">
        <f t="shared" si="2"/>
        <v>0</v>
      </c>
      <c r="N24" s="44" t="str">
        <f ca="1">IF(B24="","",IF(Nov!N24="",Dec!M24,Nov!N24+Dec!M24))</f>
        <v/>
      </c>
      <c r="O24" s="5"/>
      <c r="P24" s="44">
        <f t="shared" si="3"/>
        <v>0</v>
      </c>
      <c r="Q24" s="44" t="str">
        <f ca="1">IF(B24="","",IF(Nov!Q24="",Dec!P24,Nov!Q24+Dec!P24))</f>
        <v/>
      </c>
      <c r="R24" s="5"/>
      <c r="S24" s="44">
        <f t="shared" si="4"/>
        <v>0</v>
      </c>
      <c r="T24" s="44" t="str">
        <f ca="1">IF(B24="","",IF(Nov!T24="",Dec!S24,Nov!T24+Dec!S24))</f>
        <v/>
      </c>
      <c r="U24" s="5"/>
      <c r="V24" s="44">
        <f t="shared" si="5"/>
        <v>0</v>
      </c>
      <c r="W24" s="44" t="str">
        <f ca="1">IF(B24="","",IF(Nov!W24="",Dec!V24,Nov!W24+Dec!V24))</f>
        <v/>
      </c>
      <c r="X24" s="5"/>
      <c r="Y24" s="5"/>
      <c r="Z24" s="5"/>
      <c r="AA24" s="5"/>
      <c r="AB24" s="18" t="e">
        <f t="shared" si="6"/>
        <v>#DIV/0!</v>
      </c>
    </row>
    <row r="25" spans="2:28" ht="15.75" customHeight="1">
      <c r="B25" s="121" t="str">
        <f ca="1">IF(Nov!B25="","",Nov!B25)</f>
        <v/>
      </c>
      <c r="C25" s="122" t="str">
        <f ca="1">IF(Nov!C25="","",Nov!C25)</f>
        <v/>
      </c>
      <c r="D25" s="115" t="str">
        <f ca="1">IF(B25="","",Nov!D25)</f>
        <v/>
      </c>
      <c r="E25" s="115" t="str">
        <f ca="1">IF(Nov!B25="","",Nov!E25)</f>
        <v/>
      </c>
      <c r="F25" s="5"/>
      <c r="G25" s="115" t="str">
        <f ca="1">IF(B25="","",Nov!G25)</f>
        <v/>
      </c>
      <c r="H25" s="34" t="str">
        <f t="shared" si="7"/>
        <v/>
      </c>
      <c r="I25" s="126"/>
      <c r="J25" s="44">
        <f t="shared" si="1"/>
        <v>0</v>
      </c>
      <c r="K25" s="44" t="str">
        <f ca="1">IF(B25="","",IF(Nov!K25="",Dec!J25,Nov!K25+Dec!J25))</f>
        <v/>
      </c>
      <c r="L25" s="5"/>
      <c r="M25" s="44">
        <f t="shared" si="2"/>
        <v>0</v>
      </c>
      <c r="N25" s="44" t="str">
        <f ca="1">IF(B25="","",IF(Nov!N25="",Dec!M25,Nov!N25+Dec!M25))</f>
        <v/>
      </c>
      <c r="O25" s="5"/>
      <c r="P25" s="44">
        <f t="shared" si="3"/>
        <v>0</v>
      </c>
      <c r="Q25" s="44" t="str">
        <f ca="1">IF(B25="","",IF(Nov!Q25="",Dec!P25,Nov!Q25+Dec!P25))</f>
        <v/>
      </c>
      <c r="R25" s="5"/>
      <c r="S25" s="44">
        <f t="shared" si="4"/>
        <v>0</v>
      </c>
      <c r="T25" s="44" t="str">
        <f ca="1">IF(B25="","",IF(Nov!T25="",Dec!S25,Nov!T25+Dec!S25))</f>
        <v/>
      </c>
      <c r="U25" s="5"/>
      <c r="V25" s="44">
        <f t="shared" si="5"/>
        <v>0</v>
      </c>
      <c r="W25" s="44" t="str">
        <f ca="1">IF(B25="","",IF(Nov!W25="",Dec!V25,Nov!W25+Dec!V25))</f>
        <v/>
      </c>
      <c r="X25" s="5"/>
      <c r="Y25" s="5"/>
      <c r="Z25" s="5"/>
      <c r="AA25" s="5"/>
      <c r="AB25" s="18" t="e">
        <f t="shared" si="6"/>
        <v>#DIV/0!</v>
      </c>
    </row>
    <row r="26" spans="2:28" ht="15.75" customHeight="1">
      <c r="B26" s="121" t="str">
        <f ca="1">IF(Nov!B26="","",Nov!B26)</f>
        <v/>
      </c>
      <c r="C26" s="122" t="str">
        <f ca="1">IF(Nov!C26="","",Nov!C26)</f>
        <v/>
      </c>
      <c r="D26" s="115" t="str">
        <f ca="1">IF(B26="","",Nov!D26)</f>
        <v/>
      </c>
      <c r="E26" s="115" t="str">
        <f ca="1">IF(Nov!B26="","",Nov!E26)</f>
        <v/>
      </c>
      <c r="F26" s="5"/>
      <c r="G26" s="115" t="str">
        <f ca="1">IF(B26="","",Nov!G26)</f>
        <v/>
      </c>
      <c r="H26" s="34" t="str">
        <f t="shared" si="7"/>
        <v/>
      </c>
      <c r="I26" s="126"/>
      <c r="J26" s="44">
        <f t="shared" si="1"/>
        <v>0</v>
      </c>
      <c r="K26" s="44" t="str">
        <f ca="1">IF(B26="","",IF(Nov!K26="",Dec!J26,Nov!K26+Dec!J26))</f>
        <v/>
      </c>
      <c r="L26" s="5"/>
      <c r="M26" s="44">
        <f t="shared" si="2"/>
        <v>0</v>
      </c>
      <c r="N26" s="44" t="str">
        <f ca="1">IF(B26="","",IF(Nov!N26="",Dec!M26,Nov!N26+Dec!M26))</f>
        <v/>
      </c>
      <c r="O26" s="5"/>
      <c r="P26" s="44">
        <f t="shared" si="3"/>
        <v>0</v>
      </c>
      <c r="Q26" s="44" t="str">
        <f ca="1">IF(B26="","",IF(Nov!Q26="",Dec!P26,Nov!Q26+Dec!P26))</f>
        <v/>
      </c>
      <c r="R26" s="5"/>
      <c r="S26" s="44">
        <f t="shared" si="4"/>
        <v>0</v>
      </c>
      <c r="T26" s="44" t="str">
        <f ca="1">IF(B26="","",IF(Nov!T26="",Dec!S26,Nov!T26+Dec!S26))</f>
        <v/>
      </c>
      <c r="U26" s="5"/>
      <c r="V26" s="44">
        <f t="shared" si="5"/>
        <v>0</v>
      </c>
      <c r="W26" s="44" t="str">
        <f ca="1">IF(B26="","",IF(Nov!W26="",Dec!V26,Nov!W26+Dec!V26))</f>
        <v/>
      </c>
      <c r="X26" s="5"/>
      <c r="Y26" s="5"/>
      <c r="Z26" s="5"/>
      <c r="AA26" s="5"/>
      <c r="AB26" s="18" t="e">
        <f t="shared" si="6"/>
        <v>#DIV/0!</v>
      </c>
    </row>
    <row r="27" spans="2:28" ht="15.75" customHeight="1">
      <c r="B27" s="121" t="str">
        <f ca="1">IF(Nov!B27="","",Nov!B27)</f>
        <v/>
      </c>
      <c r="C27" s="122" t="str">
        <f ca="1">IF(Nov!C27="","",Nov!C27)</f>
        <v/>
      </c>
      <c r="D27" s="115" t="str">
        <f ca="1">IF(B27="","",Nov!D27)</f>
        <v/>
      </c>
      <c r="E27" s="115" t="str">
        <f ca="1">IF(Nov!B27="","",Nov!E27)</f>
        <v/>
      </c>
      <c r="F27" s="5"/>
      <c r="G27" s="115" t="str">
        <f ca="1">IF(B27="","",Nov!G27)</f>
        <v/>
      </c>
      <c r="H27" s="34" t="str">
        <f t="shared" si="7"/>
        <v/>
      </c>
      <c r="I27" s="126"/>
      <c r="J27" s="44">
        <f t="shared" si="1"/>
        <v>0</v>
      </c>
      <c r="K27" s="44" t="str">
        <f ca="1">IF(B27="","",IF(Nov!K27="",Dec!J27,Nov!K27+Dec!J27))</f>
        <v/>
      </c>
      <c r="L27" s="5"/>
      <c r="M27" s="44">
        <f t="shared" si="2"/>
        <v>0</v>
      </c>
      <c r="N27" s="44" t="str">
        <f ca="1">IF(B27="","",IF(Nov!N27="",Dec!M27,Nov!N27+Dec!M27))</f>
        <v/>
      </c>
      <c r="O27" s="5"/>
      <c r="P27" s="44">
        <f t="shared" si="3"/>
        <v>0</v>
      </c>
      <c r="Q27" s="44" t="str">
        <f ca="1">IF(B27="","",IF(Nov!Q27="",Dec!P27,Nov!Q27+Dec!P27))</f>
        <v/>
      </c>
      <c r="R27" s="5"/>
      <c r="S27" s="44">
        <f t="shared" si="4"/>
        <v>0</v>
      </c>
      <c r="T27" s="44" t="str">
        <f ca="1">IF(B27="","",IF(Nov!T27="",Dec!S27,Nov!T27+Dec!S27))</f>
        <v/>
      </c>
      <c r="U27" s="5"/>
      <c r="V27" s="44">
        <f t="shared" si="5"/>
        <v>0</v>
      </c>
      <c r="W27" s="44" t="str">
        <f ca="1">IF(B27="","",IF(Nov!W27="",Dec!V27,Nov!W27+Dec!V27))</f>
        <v/>
      </c>
      <c r="X27" s="5"/>
      <c r="Y27" s="5"/>
      <c r="Z27" s="5"/>
      <c r="AA27" s="5"/>
      <c r="AB27" s="18" t="e">
        <f t="shared" si="6"/>
        <v>#DIV/0!</v>
      </c>
    </row>
    <row r="28" spans="2:28" ht="15.75" customHeight="1">
      <c r="B28" s="121" t="str">
        <f ca="1">IF(Nov!B28="","",Nov!B28)</f>
        <v/>
      </c>
      <c r="C28" s="122" t="str">
        <f ca="1">IF(Nov!C28="","",Nov!C28)</f>
        <v/>
      </c>
      <c r="D28" s="115" t="str">
        <f ca="1">IF(B28="","",Nov!D28)</f>
        <v/>
      </c>
      <c r="E28" s="115" t="str">
        <f ca="1">IF(Nov!B28="","",Nov!E28)</f>
        <v/>
      </c>
      <c r="F28" s="5"/>
      <c r="G28" s="115" t="str">
        <f ca="1">IF(B28="","",Nov!G28)</f>
        <v/>
      </c>
      <c r="H28" s="34" t="str">
        <f t="shared" si="7"/>
        <v/>
      </c>
      <c r="I28" s="126"/>
      <c r="J28" s="44">
        <f t="shared" si="1"/>
        <v>0</v>
      </c>
      <c r="K28" s="44" t="str">
        <f ca="1">IF(B28="","",IF(Nov!K28="",Dec!J28,Nov!K28+Dec!J28))</f>
        <v/>
      </c>
      <c r="L28" s="5"/>
      <c r="M28" s="44">
        <f t="shared" si="2"/>
        <v>0</v>
      </c>
      <c r="N28" s="44" t="str">
        <f ca="1">IF(B28="","",IF(Nov!N28="",Dec!M28,Nov!N28+Dec!M28))</f>
        <v/>
      </c>
      <c r="O28" s="5"/>
      <c r="P28" s="44">
        <f t="shared" si="3"/>
        <v>0</v>
      </c>
      <c r="Q28" s="44" t="str">
        <f ca="1">IF(B28="","",IF(Nov!Q28="",Dec!P28,Nov!Q28+Dec!P28))</f>
        <v/>
      </c>
      <c r="R28" s="5"/>
      <c r="S28" s="44">
        <f t="shared" si="4"/>
        <v>0</v>
      </c>
      <c r="T28" s="44" t="str">
        <f ca="1">IF(B28="","",IF(Nov!T28="",Dec!S28,Nov!T28+Dec!S28))</f>
        <v/>
      </c>
      <c r="U28" s="5"/>
      <c r="V28" s="44">
        <f t="shared" si="5"/>
        <v>0</v>
      </c>
      <c r="W28" s="44" t="str">
        <f ca="1">IF(B28="","",IF(Nov!W28="",Dec!V28,Nov!W28+Dec!V28))</f>
        <v/>
      </c>
      <c r="X28" s="5"/>
      <c r="Y28" s="5"/>
      <c r="Z28" s="5"/>
      <c r="AA28" s="5"/>
      <c r="AB28" s="18" t="e">
        <f t="shared" si="6"/>
        <v>#DIV/0!</v>
      </c>
    </row>
    <row r="29" spans="2:28" ht="15.75" customHeight="1">
      <c r="B29" s="121" t="str">
        <f ca="1">IF(Nov!B29="","",Nov!B29)</f>
        <v/>
      </c>
      <c r="C29" s="122" t="str">
        <f ca="1">IF(Nov!C29="","",Nov!C29)</f>
        <v/>
      </c>
      <c r="D29" s="115" t="str">
        <f ca="1">IF(B29="","",Nov!D29)</f>
        <v/>
      </c>
      <c r="E29" s="115" t="str">
        <f ca="1">IF(Nov!B29="","",Nov!E29)</f>
        <v/>
      </c>
      <c r="F29" s="5"/>
      <c r="G29" s="115" t="str">
        <f ca="1">IF(B29="","",Nov!G29)</f>
        <v/>
      </c>
      <c r="H29" s="34" t="str">
        <f t="shared" ref="H29:H90" si="8">IF((F29&gt;G29),((F29-G29)/G29),"")</f>
        <v/>
      </c>
      <c r="I29" s="126"/>
      <c r="J29" s="44">
        <f t="shared" si="1"/>
        <v>0</v>
      </c>
      <c r="K29" s="44" t="str">
        <f ca="1">IF(B29="","",IF(Nov!K29="",Dec!J29,Nov!K29+Dec!J29))</f>
        <v/>
      </c>
      <c r="L29" s="5"/>
      <c r="M29" s="44">
        <f t="shared" si="2"/>
        <v>0</v>
      </c>
      <c r="N29" s="44" t="str">
        <f ca="1">IF(B29="","",IF(Nov!N29="",Dec!M29,Nov!N29+Dec!M29))</f>
        <v/>
      </c>
      <c r="O29" s="5"/>
      <c r="P29" s="44">
        <f t="shared" si="3"/>
        <v>0</v>
      </c>
      <c r="Q29" s="44" t="str">
        <f ca="1">IF(B29="","",IF(Nov!Q29="",Dec!P29,Nov!Q29+Dec!P29))</f>
        <v/>
      </c>
      <c r="R29" s="5"/>
      <c r="S29" s="44">
        <f t="shared" si="4"/>
        <v>0</v>
      </c>
      <c r="T29" s="44" t="str">
        <f ca="1">IF(B29="","",IF(Nov!T29="",Dec!S29,Nov!T29+Dec!S29))</f>
        <v/>
      </c>
      <c r="U29" s="5"/>
      <c r="V29" s="44">
        <f t="shared" si="5"/>
        <v>0</v>
      </c>
      <c r="W29" s="44" t="str">
        <f ca="1">IF(B29="","",IF(Nov!W29="",Dec!V29,Nov!W29+Dec!V29))</f>
        <v/>
      </c>
      <c r="X29" s="5"/>
      <c r="Y29" s="5"/>
      <c r="Z29" s="5"/>
      <c r="AA29" s="5"/>
      <c r="AB29" s="18" t="e">
        <f t="shared" si="6"/>
        <v>#DIV/0!</v>
      </c>
    </row>
    <row r="30" spans="2:28" ht="15.75" customHeight="1">
      <c r="B30" s="121" t="str">
        <f ca="1">IF(Nov!B30="","",Nov!B30)</f>
        <v/>
      </c>
      <c r="C30" s="122" t="str">
        <f ca="1">IF(Nov!C30="","",Nov!C30)</f>
        <v/>
      </c>
      <c r="D30" s="115" t="str">
        <f ca="1">IF(B30="","",Nov!D30)</f>
        <v/>
      </c>
      <c r="E30" s="115" t="str">
        <f ca="1">IF(Nov!B30="","",Nov!E30)</f>
        <v/>
      </c>
      <c r="F30" s="5"/>
      <c r="G30" s="115" t="str">
        <f ca="1">IF(B30="","",Nov!G30)</f>
        <v/>
      </c>
      <c r="H30" s="34" t="str">
        <f t="shared" si="8"/>
        <v/>
      </c>
      <c r="I30" s="126"/>
      <c r="J30" s="44">
        <f t="shared" si="1"/>
        <v>0</v>
      </c>
      <c r="K30" s="44" t="str">
        <f ca="1">IF(B30="","",IF(Nov!K30="",Dec!J30,Nov!K30+Dec!J30))</f>
        <v/>
      </c>
      <c r="L30" s="5"/>
      <c r="M30" s="44">
        <f t="shared" si="2"/>
        <v>0</v>
      </c>
      <c r="N30" s="44" t="str">
        <f ca="1">IF(B30="","",IF(Nov!N30="",Dec!M30,Nov!N30+Dec!M30))</f>
        <v/>
      </c>
      <c r="O30" s="5"/>
      <c r="P30" s="44">
        <f t="shared" si="3"/>
        <v>0</v>
      </c>
      <c r="Q30" s="44" t="str">
        <f ca="1">IF(B30="","",IF(Nov!Q30="",Dec!P30,Nov!Q30+Dec!P30))</f>
        <v/>
      </c>
      <c r="R30" s="5"/>
      <c r="S30" s="44">
        <f t="shared" si="4"/>
        <v>0</v>
      </c>
      <c r="T30" s="44" t="str">
        <f ca="1">IF(B30="","",IF(Nov!T30="",Dec!S30,Nov!T30+Dec!S30))</f>
        <v/>
      </c>
      <c r="U30" s="5"/>
      <c r="V30" s="44">
        <f t="shared" si="5"/>
        <v>0</v>
      </c>
      <c r="W30" s="44" t="str">
        <f ca="1">IF(B30="","",IF(Nov!W30="",Dec!V30,Nov!W30+Dec!V30))</f>
        <v/>
      </c>
      <c r="X30" s="5"/>
      <c r="Y30" s="5"/>
      <c r="Z30" s="5"/>
      <c r="AA30" s="5"/>
      <c r="AB30" s="18" t="e">
        <f t="shared" si="6"/>
        <v>#DIV/0!</v>
      </c>
    </row>
    <row r="31" spans="2:28" ht="15.75" customHeight="1">
      <c r="B31" s="121" t="str">
        <f ca="1">IF(Nov!B31="","",Nov!B31)</f>
        <v/>
      </c>
      <c r="C31" s="122" t="str">
        <f ca="1">IF(Nov!C31="","",Nov!C31)</f>
        <v/>
      </c>
      <c r="D31" s="115" t="str">
        <f ca="1">IF(B31="","",Nov!D31)</f>
        <v/>
      </c>
      <c r="E31" s="115" t="str">
        <f ca="1">IF(Nov!B31="","",Nov!E31)</f>
        <v/>
      </c>
      <c r="F31" s="5"/>
      <c r="G31" s="115" t="str">
        <f ca="1">IF(B31="","",Nov!G31)</f>
        <v/>
      </c>
      <c r="H31" s="34" t="str">
        <f t="shared" si="8"/>
        <v/>
      </c>
      <c r="I31" s="126"/>
      <c r="J31" s="44">
        <f t="shared" si="1"/>
        <v>0</v>
      </c>
      <c r="K31" s="44" t="str">
        <f ca="1">IF(B31="","",IF(Nov!K31="",Dec!J31,Nov!K31+Dec!J31))</f>
        <v/>
      </c>
      <c r="L31" s="5"/>
      <c r="M31" s="44">
        <f t="shared" si="2"/>
        <v>0</v>
      </c>
      <c r="N31" s="44" t="str">
        <f ca="1">IF(B31="","",IF(Nov!N31="",Dec!M31,Nov!N31+Dec!M31))</f>
        <v/>
      </c>
      <c r="O31" s="5"/>
      <c r="P31" s="44">
        <f t="shared" si="3"/>
        <v>0</v>
      </c>
      <c r="Q31" s="44" t="str">
        <f ca="1">IF(B31="","",IF(Nov!Q31="",Dec!P31,Nov!Q31+Dec!P31))</f>
        <v/>
      </c>
      <c r="R31" s="5"/>
      <c r="S31" s="44">
        <f t="shared" si="4"/>
        <v>0</v>
      </c>
      <c r="T31" s="44" t="str">
        <f ca="1">IF(B31="","",IF(Nov!T31="",Dec!S31,Nov!T31+Dec!S31))</f>
        <v/>
      </c>
      <c r="U31" s="5"/>
      <c r="V31" s="44">
        <f t="shared" si="5"/>
        <v>0</v>
      </c>
      <c r="W31" s="44" t="str">
        <f ca="1">IF(B31="","",IF(Nov!W31="",Dec!V31,Nov!W31+Dec!V31))</f>
        <v/>
      </c>
      <c r="X31" s="5"/>
      <c r="Y31" s="5"/>
      <c r="Z31" s="5"/>
      <c r="AA31" s="5"/>
      <c r="AB31" s="18" t="e">
        <f t="shared" si="6"/>
        <v>#DIV/0!</v>
      </c>
    </row>
    <row r="32" spans="2:28" ht="15.75" customHeight="1">
      <c r="B32" s="121" t="str">
        <f ca="1">IF(Nov!B32="","",Nov!B32)</f>
        <v/>
      </c>
      <c r="C32" s="122" t="str">
        <f ca="1">IF(Nov!C32="","",Nov!C32)</f>
        <v/>
      </c>
      <c r="D32" s="115" t="str">
        <f ca="1">IF(B32="","",Nov!D32)</f>
        <v/>
      </c>
      <c r="E32" s="115" t="str">
        <f ca="1">IF(Nov!B32="","",Nov!E32)</f>
        <v/>
      </c>
      <c r="F32" s="5"/>
      <c r="G32" s="115" t="str">
        <f ca="1">IF(B32="","",Nov!G32)</f>
        <v/>
      </c>
      <c r="H32" s="34" t="str">
        <f t="shared" si="8"/>
        <v/>
      </c>
      <c r="I32" s="126"/>
      <c r="J32" s="44">
        <f t="shared" si="1"/>
        <v>0</v>
      </c>
      <c r="K32" s="44" t="str">
        <f ca="1">IF(B32="","",IF(Nov!K32="",Dec!J32,Nov!K32+Dec!J32))</f>
        <v/>
      </c>
      <c r="L32" s="5"/>
      <c r="M32" s="44">
        <f t="shared" si="2"/>
        <v>0</v>
      </c>
      <c r="N32" s="44" t="str">
        <f ca="1">IF(B32="","",IF(Nov!N32="",Dec!M32,Nov!N32+Dec!M32))</f>
        <v/>
      </c>
      <c r="O32" s="5"/>
      <c r="P32" s="44">
        <f t="shared" si="3"/>
        <v>0</v>
      </c>
      <c r="Q32" s="44" t="str">
        <f ca="1">IF(B32="","",IF(Nov!Q32="",Dec!P32,Nov!Q32+Dec!P32))</f>
        <v/>
      </c>
      <c r="R32" s="5"/>
      <c r="S32" s="44">
        <f t="shared" si="4"/>
        <v>0</v>
      </c>
      <c r="T32" s="44" t="str">
        <f ca="1">IF(B32="","",IF(Nov!T32="",Dec!S32,Nov!T32+Dec!S32))</f>
        <v/>
      </c>
      <c r="U32" s="5"/>
      <c r="V32" s="44">
        <f t="shared" si="5"/>
        <v>0</v>
      </c>
      <c r="W32" s="44" t="str">
        <f ca="1">IF(B32="","",IF(Nov!W32="",Dec!V32,Nov!W32+Dec!V32))</f>
        <v/>
      </c>
      <c r="X32" s="5"/>
      <c r="Y32" s="5"/>
      <c r="Z32" s="5"/>
      <c r="AA32" s="5"/>
      <c r="AB32" s="18" t="e">
        <f t="shared" si="6"/>
        <v>#DIV/0!</v>
      </c>
    </row>
    <row r="33" spans="2:28" ht="15.75" customHeight="1">
      <c r="B33" s="121" t="str">
        <f ca="1">IF(Nov!B33="","",Nov!B33)</f>
        <v/>
      </c>
      <c r="C33" s="122" t="str">
        <f ca="1">IF(Nov!C33="","",Nov!C33)</f>
        <v/>
      </c>
      <c r="D33" s="115" t="str">
        <f ca="1">IF(B33="","",Nov!D33)</f>
        <v/>
      </c>
      <c r="E33" s="115" t="str">
        <f ca="1">IF(Nov!B33="","",Nov!E33)</f>
        <v/>
      </c>
      <c r="F33" s="5"/>
      <c r="G33" s="115" t="str">
        <f ca="1">IF(B33="","",Nov!G33)</f>
        <v/>
      </c>
      <c r="H33" s="34" t="str">
        <f t="shared" si="8"/>
        <v/>
      </c>
      <c r="I33" s="126"/>
      <c r="J33" s="44">
        <f t="shared" si="1"/>
        <v>0</v>
      </c>
      <c r="K33" s="44" t="str">
        <f ca="1">IF(B33="","",IF(Nov!K33="",Dec!J33,Nov!K33+Dec!J33))</f>
        <v/>
      </c>
      <c r="L33" s="5"/>
      <c r="M33" s="44">
        <f t="shared" si="2"/>
        <v>0</v>
      </c>
      <c r="N33" s="44" t="str">
        <f ca="1">IF(B33="","",IF(Nov!N33="",Dec!M33,Nov!N33+Dec!M33))</f>
        <v/>
      </c>
      <c r="O33" s="5"/>
      <c r="P33" s="44">
        <f t="shared" si="3"/>
        <v>0</v>
      </c>
      <c r="Q33" s="44" t="str">
        <f ca="1">IF(B33="","",IF(Nov!Q33="",Dec!P33,Nov!Q33+Dec!P33))</f>
        <v/>
      </c>
      <c r="R33" s="5"/>
      <c r="S33" s="44">
        <f t="shared" si="4"/>
        <v>0</v>
      </c>
      <c r="T33" s="44" t="str">
        <f ca="1">IF(B33="","",IF(Nov!T33="",Dec!S33,Nov!T33+Dec!S33))</f>
        <v/>
      </c>
      <c r="U33" s="5"/>
      <c r="V33" s="44">
        <f t="shared" si="5"/>
        <v>0</v>
      </c>
      <c r="W33" s="44" t="str">
        <f ca="1">IF(B33="","",IF(Nov!W33="",Dec!V33,Nov!W33+Dec!V33))</f>
        <v/>
      </c>
      <c r="X33" s="5"/>
      <c r="Y33" s="5"/>
      <c r="Z33" s="5"/>
      <c r="AA33" s="5"/>
      <c r="AB33" s="18" t="e">
        <f t="shared" si="6"/>
        <v>#DIV/0!</v>
      </c>
    </row>
    <row r="34" spans="2:28" ht="15.75" customHeight="1">
      <c r="B34" s="121" t="str">
        <f ca="1">IF(Nov!B34="","",Nov!B34)</f>
        <v/>
      </c>
      <c r="C34" s="122" t="str">
        <f ca="1">IF(Nov!C34="","",Nov!C34)</f>
        <v/>
      </c>
      <c r="D34" s="115" t="str">
        <f ca="1">IF(B34="","",Nov!D34)</f>
        <v/>
      </c>
      <c r="E34" s="115" t="str">
        <f ca="1">IF(Nov!B34="","",Nov!E34)</f>
        <v/>
      </c>
      <c r="F34" s="5"/>
      <c r="G34" s="115" t="str">
        <f ca="1">IF(B34="","",Nov!G34)</f>
        <v/>
      </c>
      <c r="H34" s="34" t="str">
        <f t="shared" si="8"/>
        <v/>
      </c>
      <c r="I34" s="126"/>
      <c r="J34" s="44">
        <f t="shared" si="1"/>
        <v>0</v>
      </c>
      <c r="K34" s="44" t="str">
        <f ca="1">IF(B34="","",IF(Nov!K34="",Dec!J34,Nov!K34+Dec!J34))</f>
        <v/>
      </c>
      <c r="L34" s="5"/>
      <c r="M34" s="44">
        <f t="shared" si="2"/>
        <v>0</v>
      </c>
      <c r="N34" s="44" t="str">
        <f ca="1">IF(B34="","",IF(Nov!N34="",Dec!M34,Nov!N34+Dec!M34))</f>
        <v/>
      </c>
      <c r="O34" s="5"/>
      <c r="P34" s="44">
        <f t="shared" si="3"/>
        <v>0</v>
      </c>
      <c r="Q34" s="44" t="str">
        <f ca="1">IF(B34="","",IF(Nov!Q34="",Dec!P34,Nov!Q34+Dec!P34))</f>
        <v/>
      </c>
      <c r="R34" s="5"/>
      <c r="S34" s="44">
        <f t="shared" si="4"/>
        <v>0</v>
      </c>
      <c r="T34" s="44" t="str">
        <f ca="1">IF(B34="","",IF(Nov!T34="",Dec!S34,Nov!T34+Dec!S34))</f>
        <v/>
      </c>
      <c r="U34" s="5"/>
      <c r="V34" s="44">
        <f t="shared" si="5"/>
        <v>0</v>
      </c>
      <c r="W34" s="44" t="str">
        <f ca="1">IF(B34="","",IF(Nov!W34="",Dec!V34,Nov!W34+Dec!V34))</f>
        <v/>
      </c>
      <c r="X34" s="5"/>
      <c r="Y34" s="5"/>
      <c r="Z34" s="5"/>
      <c r="AA34" s="5"/>
      <c r="AB34" s="18" t="e">
        <f t="shared" si="6"/>
        <v>#DIV/0!</v>
      </c>
    </row>
    <row r="35" spans="2:28" ht="15.75" customHeight="1">
      <c r="B35" s="121" t="str">
        <f ca="1">IF(Nov!B35="","",Nov!B35)</f>
        <v/>
      </c>
      <c r="C35" s="122" t="str">
        <f ca="1">IF(Nov!C35="","",Nov!C35)</f>
        <v/>
      </c>
      <c r="D35" s="115" t="str">
        <f ca="1">IF(B35="","",Nov!D35)</f>
        <v/>
      </c>
      <c r="E35" s="115" t="str">
        <f ca="1">IF(Nov!B35="","",Nov!E35)</f>
        <v/>
      </c>
      <c r="F35" s="5"/>
      <c r="G35" s="115" t="str">
        <f ca="1">IF(B35="","",Nov!G35)</f>
        <v/>
      </c>
      <c r="H35" s="34" t="str">
        <f t="shared" si="8"/>
        <v/>
      </c>
      <c r="I35" s="126"/>
      <c r="J35" s="44">
        <f t="shared" si="1"/>
        <v>0</v>
      </c>
      <c r="K35" s="44" t="str">
        <f ca="1">IF(B35="","",IF(Nov!K35="",Dec!J35,Nov!K35+Dec!J35))</f>
        <v/>
      </c>
      <c r="L35" s="5"/>
      <c r="M35" s="44">
        <f t="shared" si="2"/>
        <v>0</v>
      </c>
      <c r="N35" s="44" t="str">
        <f ca="1">IF(B35="","",IF(Nov!N35="",Dec!M35,Nov!N35+Dec!M35))</f>
        <v/>
      </c>
      <c r="O35" s="5"/>
      <c r="P35" s="44">
        <f t="shared" si="3"/>
        <v>0</v>
      </c>
      <c r="Q35" s="44" t="str">
        <f ca="1">IF(B35="","",IF(Nov!Q35="",Dec!P35,Nov!Q35+Dec!P35))</f>
        <v/>
      </c>
      <c r="R35" s="5"/>
      <c r="S35" s="44">
        <f t="shared" si="4"/>
        <v>0</v>
      </c>
      <c r="T35" s="44" t="str">
        <f ca="1">IF(B35="","",IF(Nov!T35="",Dec!S35,Nov!T35+Dec!S35))</f>
        <v/>
      </c>
      <c r="U35" s="5"/>
      <c r="V35" s="44">
        <f t="shared" si="5"/>
        <v>0</v>
      </c>
      <c r="W35" s="44" t="str">
        <f ca="1">IF(B35="","",IF(Nov!W35="",Dec!V35,Nov!W35+Dec!V35))</f>
        <v/>
      </c>
      <c r="X35" s="5"/>
      <c r="Y35" s="5"/>
      <c r="Z35" s="5"/>
      <c r="AA35" s="5"/>
      <c r="AB35" s="18" t="e">
        <f t="shared" si="6"/>
        <v>#DIV/0!</v>
      </c>
    </row>
    <row r="36" spans="2:28" ht="15.75" customHeight="1">
      <c r="B36" s="121" t="str">
        <f ca="1">IF(Nov!B36="","",Nov!B36)</f>
        <v/>
      </c>
      <c r="C36" s="122" t="str">
        <f ca="1">IF(Nov!C36="","",Nov!C36)</f>
        <v/>
      </c>
      <c r="D36" s="115" t="str">
        <f ca="1">IF(B36="","",Nov!D36)</f>
        <v/>
      </c>
      <c r="E36" s="115" t="str">
        <f ca="1">IF(Nov!B36="","",Nov!E36)</f>
        <v/>
      </c>
      <c r="F36" s="5"/>
      <c r="G36" s="115" t="str">
        <f ca="1">IF(B36="","",Nov!G36)</f>
        <v/>
      </c>
      <c r="H36" s="34" t="str">
        <f t="shared" si="8"/>
        <v/>
      </c>
      <c r="I36" s="126"/>
      <c r="J36" s="44">
        <f t="shared" si="1"/>
        <v>0</v>
      </c>
      <c r="K36" s="44" t="str">
        <f ca="1">IF(B36="","",IF(Nov!K36="",Dec!J36,Nov!K36+Dec!J36))</f>
        <v/>
      </c>
      <c r="L36" s="5"/>
      <c r="M36" s="44">
        <f t="shared" si="2"/>
        <v>0</v>
      </c>
      <c r="N36" s="44" t="str">
        <f ca="1">IF(B36="","",IF(Nov!N36="",Dec!M36,Nov!N36+Dec!M36))</f>
        <v/>
      </c>
      <c r="O36" s="5"/>
      <c r="P36" s="44">
        <f t="shared" si="3"/>
        <v>0</v>
      </c>
      <c r="Q36" s="44" t="str">
        <f ca="1">IF(B36="","",IF(Nov!Q36="",Dec!P36,Nov!Q36+Dec!P36))</f>
        <v/>
      </c>
      <c r="R36" s="5"/>
      <c r="S36" s="44">
        <f t="shared" si="4"/>
        <v>0</v>
      </c>
      <c r="T36" s="44" t="str">
        <f ca="1">IF(B36="","",IF(Nov!T36="",Dec!S36,Nov!T36+Dec!S36))</f>
        <v/>
      </c>
      <c r="U36" s="5"/>
      <c r="V36" s="44">
        <f t="shared" si="5"/>
        <v>0</v>
      </c>
      <c r="W36" s="44" t="str">
        <f ca="1">IF(B36="","",IF(Nov!W36="",Dec!V36,Nov!W36+Dec!V36))</f>
        <v/>
      </c>
      <c r="X36" s="5"/>
      <c r="Y36" s="5"/>
      <c r="Z36" s="5"/>
      <c r="AA36" s="5"/>
      <c r="AB36" s="18" t="e">
        <f t="shared" si="6"/>
        <v>#DIV/0!</v>
      </c>
    </row>
    <row r="37" spans="2:28" ht="15.75" customHeight="1">
      <c r="B37" s="121" t="str">
        <f ca="1">IF(Nov!B37="","",Nov!B37)</f>
        <v/>
      </c>
      <c r="C37" s="122" t="str">
        <f ca="1">IF(Nov!C37="","",Nov!C37)</f>
        <v/>
      </c>
      <c r="D37" s="115" t="str">
        <f ca="1">IF(B37="","",Nov!D37)</f>
        <v/>
      </c>
      <c r="E37" s="115" t="str">
        <f ca="1">IF(Nov!B37="","",Nov!E37)</f>
        <v/>
      </c>
      <c r="F37" s="5"/>
      <c r="G37" s="115" t="str">
        <f ca="1">IF(B37="","",Nov!G37)</f>
        <v/>
      </c>
      <c r="H37" s="34" t="str">
        <f t="shared" si="8"/>
        <v/>
      </c>
      <c r="I37" s="126"/>
      <c r="J37" s="44">
        <f t="shared" si="1"/>
        <v>0</v>
      </c>
      <c r="K37" s="44" t="str">
        <f ca="1">IF(B37="","",IF(Nov!K37="",Dec!J37,Nov!K37+Dec!J37))</f>
        <v/>
      </c>
      <c r="L37" s="5"/>
      <c r="M37" s="44">
        <f t="shared" si="2"/>
        <v>0</v>
      </c>
      <c r="N37" s="44" t="str">
        <f ca="1">IF(B37="","",IF(Nov!N37="",Dec!M37,Nov!N37+Dec!M37))</f>
        <v/>
      </c>
      <c r="O37" s="5"/>
      <c r="P37" s="44">
        <f t="shared" si="3"/>
        <v>0</v>
      </c>
      <c r="Q37" s="44" t="str">
        <f ca="1">IF(B37="","",IF(Nov!Q37="",Dec!P37,Nov!Q37+Dec!P37))</f>
        <v/>
      </c>
      <c r="R37" s="5"/>
      <c r="S37" s="44">
        <f t="shared" si="4"/>
        <v>0</v>
      </c>
      <c r="T37" s="44" t="str">
        <f ca="1">IF(B37="","",IF(Nov!T37="",Dec!S37,Nov!T37+Dec!S37))</f>
        <v/>
      </c>
      <c r="U37" s="5"/>
      <c r="V37" s="44">
        <f t="shared" si="5"/>
        <v>0</v>
      </c>
      <c r="W37" s="44" t="str">
        <f ca="1">IF(B37="","",IF(Nov!W37="",Dec!V37,Nov!W37+Dec!V37))</f>
        <v/>
      </c>
      <c r="X37" s="5"/>
      <c r="Y37" s="5"/>
      <c r="Z37" s="5"/>
      <c r="AA37" s="5"/>
      <c r="AB37" s="18" t="e">
        <f t="shared" si="6"/>
        <v>#DIV/0!</v>
      </c>
    </row>
    <row r="38" spans="2:28" ht="15.75" customHeight="1">
      <c r="B38" s="121" t="str">
        <f ca="1">IF(Nov!B38="","",Nov!B38)</f>
        <v/>
      </c>
      <c r="C38" s="122" t="str">
        <f ca="1">IF(Nov!C38="","",Nov!C38)</f>
        <v/>
      </c>
      <c r="D38" s="115" t="str">
        <f ca="1">IF(B38="","",Nov!D38)</f>
        <v/>
      </c>
      <c r="E38" s="115" t="str">
        <f ca="1">IF(Nov!B38="","",Nov!E38)</f>
        <v/>
      </c>
      <c r="F38" s="5"/>
      <c r="G38" s="115" t="str">
        <f ca="1">IF(B38="","",Nov!G38)</f>
        <v/>
      </c>
      <c r="H38" s="34" t="str">
        <f t="shared" si="8"/>
        <v/>
      </c>
      <c r="I38" s="126"/>
      <c r="J38" s="44">
        <f t="shared" si="1"/>
        <v>0</v>
      </c>
      <c r="K38" s="44" t="str">
        <f ca="1">IF(B38="","",IF(Nov!K38="",Dec!J38,Nov!K38+Dec!J38))</f>
        <v/>
      </c>
      <c r="L38" s="5"/>
      <c r="M38" s="44">
        <f t="shared" si="2"/>
        <v>0</v>
      </c>
      <c r="N38" s="44" t="str">
        <f ca="1">IF(B38="","",IF(Nov!N38="",Dec!M38,Nov!N38+Dec!M38))</f>
        <v/>
      </c>
      <c r="O38" s="5"/>
      <c r="P38" s="44">
        <f t="shared" si="3"/>
        <v>0</v>
      </c>
      <c r="Q38" s="44" t="str">
        <f ca="1">IF(B38="","",IF(Nov!Q38="",Dec!P38,Nov!Q38+Dec!P38))</f>
        <v/>
      </c>
      <c r="R38" s="5"/>
      <c r="S38" s="44">
        <f t="shared" si="4"/>
        <v>0</v>
      </c>
      <c r="T38" s="44" t="str">
        <f ca="1">IF(B38="","",IF(Nov!T38="",Dec!S38,Nov!T38+Dec!S38))</f>
        <v/>
      </c>
      <c r="U38" s="5"/>
      <c r="V38" s="44">
        <f t="shared" si="5"/>
        <v>0</v>
      </c>
      <c r="W38" s="44" t="str">
        <f ca="1">IF(B38="","",IF(Nov!W38="",Dec!V38,Nov!W38+Dec!V38))</f>
        <v/>
      </c>
      <c r="X38" s="5"/>
      <c r="Y38" s="5"/>
      <c r="Z38" s="5"/>
      <c r="AA38" s="5"/>
      <c r="AB38" s="18" t="e">
        <f t="shared" si="6"/>
        <v>#DIV/0!</v>
      </c>
    </row>
    <row r="39" spans="2:28" ht="15.75" customHeight="1">
      <c r="B39" s="121" t="str">
        <f ca="1">IF(Nov!B39="","",Nov!B39)</f>
        <v/>
      </c>
      <c r="C39" s="122" t="str">
        <f ca="1">IF(Nov!C39="","",Nov!C39)</f>
        <v/>
      </c>
      <c r="D39" s="115" t="str">
        <f ca="1">IF(B39="","",Nov!D39)</f>
        <v/>
      </c>
      <c r="E39" s="115" t="str">
        <f ca="1">IF(Nov!B39="","",Nov!E39)</f>
        <v/>
      </c>
      <c r="F39" s="5"/>
      <c r="G39" s="115" t="str">
        <f ca="1">IF(B39="","",Nov!G39)</f>
        <v/>
      </c>
      <c r="H39" s="34" t="str">
        <f t="shared" si="8"/>
        <v/>
      </c>
      <c r="I39" s="126"/>
      <c r="J39" s="44">
        <f t="shared" si="1"/>
        <v>0</v>
      </c>
      <c r="K39" s="44" t="str">
        <f ca="1">IF(B39="","",IF(Nov!K39="",Dec!J39,Nov!K39+Dec!J39))</f>
        <v/>
      </c>
      <c r="L39" s="5"/>
      <c r="M39" s="44">
        <f t="shared" si="2"/>
        <v>0</v>
      </c>
      <c r="N39" s="44" t="str">
        <f ca="1">IF(B39="","",IF(Nov!N39="",Dec!M39,Nov!N39+Dec!M39))</f>
        <v/>
      </c>
      <c r="O39" s="5"/>
      <c r="P39" s="44">
        <f t="shared" si="3"/>
        <v>0</v>
      </c>
      <c r="Q39" s="44" t="str">
        <f ca="1">IF(B39="","",IF(Nov!Q39="",Dec!P39,Nov!Q39+Dec!P39))</f>
        <v/>
      </c>
      <c r="R39" s="5"/>
      <c r="S39" s="44">
        <f t="shared" si="4"/>
        <v>0</v>
      </c>
      <c r="T39" s="44" t="str">
        <f ca="1">IF(B39="","",IF(Nov!T39="",Dec!S39,Nov!T39+Dec!S39))</f>
        <v/>
      </c>
      <c r="U39" s="5"/>
      <c r="V39" s="44">
        <f t="shared" si="5"/>
        <v>0</v>
      </c>
      <c r="W39" s="44" t="str">
        <f ca="1">IF(B39="","",IF(Nov!W39="",Dec!V39,Nov!W39+Dec!V39))</f>
        <v/>
      </c>
      <c r="X39" s="5"/>
      <c r="Y39" s="5"/>
      <c r="Z39" s="5"/>
      <c r="AA39" s="5"/>
      <c r="AB39" s="18" t="e">
        <f t="shared" si="6"/>
        <v>#DIV/0!</v>
      </c>
    </row>
    <row r="40" spans="2:28" ht="15.75" customHeight="1">
      <c r="B40" s="121" t="str">
        <f ca="1">IF(Nov!B40="","",Nov!B40)</f>
        <v/>
      </c>
      <c r="C40" s="122" t="str">
        <f ca="1">IF(Nov!C40="","",Nov!C40)</f>
        <v/>
      </c>
      <c r="D40" s="115" t="str">
        <f ca="1">IF(B40="","",Nov!D40)</f>
        <v/>
      </c>
      <c r="E40" s="115" t="str">
        <f ca="1">IF(Nov!B40="","",Nov!E40)</f>
        <v/>
      </c>
      <c r="F40" s="5"/>
      <c r="G40" s="115" t="str">
        <f ca="1">IF(B40="","",Nov!G40)</f>
        <v/>
      </c>
      <c r="H40" s="34" t="str">
        <f t="shared" si="8"/>
        <v/>
      </c>
      <c r="I40" s="126"/>
      <c r="J40" s="44">
        <f t="shared" si="1"/>
        <v>0</v>
      </c>
      <c r="K40" s="44" t="str">
        <f ca="1">IF(B40="","",IF(Nov!K40="",Dec!J40,Nov!K40+Dec!J40))</f>
        <v/>
      </c>
      <c r="L40" s="5"/>
      <c r="M40" s="44">
        <f t="shared" si="2"/>
        <v>0</v>
      </c>
      <c r="N40" s="44" t="str">
        <f ca="1">IF(B40="","",IF(Nov!N40="",Dec!M40,Nov!N40+Dec!M40))</f>
        <v/>
      </c>
      <c r="O40" s="5"/>
      <c r="P40" s="44">
        <f t="shared" si="3"/>
        <v>0</v>
      </c>
      <c r="Q40" s="44" t="str">
        <f ca="1">IF(B40="","",IF(Nov!Q40="",Dec!P40,Nov!Q40+Dec!P40))</f>
        <v/>
      </c>
      <c r="R40" s="5"/>
      <c r="S40" s="44">
        <f t="shared" si="4"/>
        <v>0</v>
      </c>
      <c r="T40" s="44" t="str">
        <f ca="1">IF(B40="","",IF(Nov!T40="",Dec!S40,Nov!T40+Dec!S40))</f>
        <v/>
      </c>
      <c r="U40" s="5"/>
      <c r="V40" s="44">
        <f t="shared" si="5"/>
        <v>0</v>
      </c>
      <c r="W40" s="44" t="str">
        <f ca="1">IF(B40="","",IF(Nov!W40="",Dec!V40,Nov!W40+Dec!V40))</f>
        <v/>
      </c>
      <c r="X40" s="5"/>
      <c r="Y40" s="5"/>
      <c r="Z40" s="5"/>
      <c r="AA40" s="5"/>
      <c r="AB40" s="18" t="e">
        <f t="shared" si="6"/>
        <v>#DIV/0!</v>
      </c>
    </row>
    <row r="41" spans="2:28" ht="15.75" customHeight="1">
      <c r="B41" s="121" t="str">
        <f ca="1">IF(Nov!B41="","",Nov!B41)</f>
        <v/>
      </c>
      <c r="C41" s="122" t="str">
        <f ca="1">IF(Nov!C41="","",Nov!C41)</f>
        <v/>
      </c>
      <c r="D41" s="115" t="str">
        <f ca="1">IF(B41="","",Nov!D41)</f>
        <v/>
      </c>
      <c r="E41" s="115" t="str">
        <f ca="1">IF(Nov!B41="","",Nov!E41)</f>
        <v/>
      </c>
      <c r="F41" s="5"/>
      <c r="G41" s="115" t="str">
        <f ca="1">IF(B41="","",Nov!G41)</f>
        <v/>
      </c>
      <c r="H41" s="34" t="str">
        <f t="shared" si="8"/>
        <v/>
      </c>
      <c r="I41" s="126"/>
      <c r="J41" s="44">
        <f t="shared" si="1"/>
        <v>0</v>
      </c>
      <c r="K41" s="44" t="str">
        <f ca="1">IF(B41="","",IF(Nov!K41="",Dec!J41,Nov!K41+Dec!J41))</f>
        <v/>
      </c>
      <c r="L41" s="5"/>
      <c r="M41" s="44">
        <f t="shared" si="2"/>
        <v>0</v>
      </c>
      <c r="N41" s="44" t="str">
        <f ca="1">IF(B41="","",IF(Nov!N41="",Dec!M41,Nov!N41+Dec!M41))</f>
        <v/>
      </c>
      <c r="O41" s="5"/>
      <c r="P41" s="44">
        <f t="shared" si="3"/>
        <v>0</v>
      </c>
      <c r="Q41" s="44" t="str">
        <f ca="1">IF(B41="","",IF(Nov!Q41="",Dec!P41,Nov!Q41+Dec!P41))</f>
        <v/>
      </c>
      <c r="R41" s="5"/>
      <c r="S41" s="44">
        <f t="shared" si="4"/>
        <v>0</v>
      </c>
      <c r="T41" s="44" t="str">
        <f ca="1">IF(B41="","",IF(Nov!T41="",Dec!S41,Nov!T41+Dec!S41))</f>
        <v/>
      </c>
      <c r="U41" s="5"/>
      <c r="V41" s="44">
        <f t="shared" si="5"/>
        <v>0</v>
      </c>
      <c r="W41" s="44" t="str">
        <f ca="1">IF(B41="","",IF(Nov!W41="",Dec!V41,Nov!W41+Dec!V41))</f>
        <v/>
      </c>
      <c r="X41" s="5"/>
      <c r="Y41" s="5"/>
      <c r="Z41" s="5"/>
      <c r="AA41" s="5"/>
      <c r="AB41" s="18" t="e">
        <f t="shared" si="6"/>
        <v>#DIV/0!</v>
      </c>
    </row>
    <row r="42" spans="2:28" ht="15.75" customHeight="1">
      <c r="B42" s="121" t="str">
        <f ca="1">IF(Nov!B42="","",Nov!B42)</f>
        <v/>
      </c>
      <c r="C42" s="122" t="str">
        <f ca="1">IF(Nov!C42="","",Nov!C42)</f>
        <v/>
      </c>
      <c r="D42" s="115" t="str">
        <f ca="1">IF(B42="","",Nov!D42)</f>
        <v/>
      </c>
      <c r="E42" s="115" t="str">
        <f ca="1">IF(Nov!B42="","",Nov!E42)</f>
        <v/>
      </c>
      <c r="F42" s="5"/>
      <c r="G42" s="115" t="str">
        <f ca="1">IF(B42="","",Nov!G42)</f>
        <v/>
      </c>
      <c r="H42" s="34" t="str">
        <f t="shared" si="8"/>
        <v/>
      </c>
      <c r="I42" s="126"/>
      <c r="J42" s="44">
        <f t="shared" si="1"/>
        <v>0</v>
      </c>
      <c r="K42" s="44" t="str">
        <f ca="1">IF(B42="","",IF(Nov!K42="",Dec!J42,Nov!K42+Dec!J42))</f>
        <v/>
      </c>
      <c r="L42" s="5"/>
      <c r="M42" s="44">
        <f t="shared" si="2"/>
        <v>0</v>
      </c>
      <c r="N42" s="44" t="str">
        <f ca="1">IF(B42="","",IF(Nov!N42="",Dec!M42,Nov!N42+Dec!M42))</f>
        <v/>
      </c>
      <c r="O42" s="5"/>
      <c r="P42" s="44">
        <f t="shared" si="3"/>
        <v>0</v>
      </c>
      <c r="Q42" s="44" t="str">
        <f ca="1">IF(B42="","",IF(Nov!Q42="",Dec!P42,Nov!Q42+Dec!P42))</f>
        <v/>
      </c>
      <c r="R42" s="5"/>
      <c r="S42" s="44">
        <f t="shared" si="4"/>
        <v>0</v>
      </c>
      <c r="T42" s="44" t="str">
        <f ca="1">IF(B42="","",IF(Nov!T42="",Dec!S42,Nov!T42+Dec!S42))</f>
        <v/>
      </c>
      <c r="U42" s="5"/>
      <c r="V42" s="44">
        <f t="shared" si="5"/>
        <v>0</v>
      </c>
      <c r="W42" s="44" t="str">
        <f ca="1">IF(B42="","",IF(Nov!W42="",Dec!V42,Nov!W42+Dec!V42))</f>
        <v/>
      </c>
      <c r="X42" s="5"/>
      <c r="Y42" s="5"/>
      <c r="Z42" s="5"/>
      <c r="AA42" s="5"/>
      <c r="AB42" s="18" t="e">
        <f t="shared" si="6"/>
        <v>#DIV/0!</v>
      </c>
    </row>
    <row r="43" spans="2:28" ht="15.75" customHeight="1">
      <c r="B43" s="121" t="str">
        <f ca="1">IF(Nov!B43="","",Nov!B43)</f>
        <v/>
      </c>
      <c r="C43" s="122" t="str">
        <f ca="1">IF(Nov!C43="","",Nov!C43)</f>
        <v/>
      </c>
      <c r="D43" s="115" t="str">
        <f ca="1">IF(B43="","",Nov!D43)</f>
        <v/>
      </c>
      <c r="E43" s="115" t="str">
        <f ca="1">IF(Nov!B43="","",Nov!E43)</f>
        <v/>
      </c>
      <c r="F43" s="5"/>
      <c r="G43" s="115" t="str">
        <f ca="1">IF(B43="","",Nov!G43)</f>
        <v/>
      </c>
      <c r="H43" s="34" t="str">
        <f t="shared" si="8"/>
        <v/>
      </c>
      <c r="I43" s="126"/>
      <c r="J43" s="44">
        <f t="shared" si="1"/>
        <v>0</v>
      </c>
      <c r="K43" s="44" t="str">
        <f ca="1">IF(B43="","",IF(Nov!K43="",Dec!J43,Nov!K43+Dec!J43))</f>
        <v/>
      </c>
      <c r="L43" s="5"/>
      <c r="M43" s="44">
        <f t="shared" si="2"/>
        <v>0</v>
      </c>
      <c r="N43" s="44" t="str">
        <f ca="1">IF(B43="","",IF(Nov!N43="",Dec!M43,Nov!N43+Dec!M43))</f>
        <v/>
      </c>
      <c r="O43" s="5"/>
      <c r="P43" s="44">
        <f t="shared" si="3"/>
        <v>0</v>
      </c>
      <c r="Q43" s="44" t="str">
        <f ca="1">IF(B43="","",IF(Nov!Q43="",Dec!P43,Nov!Q43+Dec!P43))</f>
        <v/>
      </c>
      <c r="R43" s="5"/>
      <c r="S43" s="44">
        <f t="shared" si="4"/>
        <v>0</v>
      </c>
      <c r="T43" s="44" t="str">
        <f ca="1">IF(B43="","",IF(Nov!T43="",Dec!S43,Nov!T43+Dec!S43))</f>
        <v/>
      </c>
      <c r="U43" s="5"/>
      <c r="V43" s="44">
        <f t="shared" si="5"/>
        <v>0</v>
      </c>
      <c r="W43" s="44" t="str">
        <f ca="1">IF(B43="","",IF(Nov!W43="",Dec!V43,Nov!W43+Dec!V43))</f>
        <v/>
      </c>
      <c r="X43" s="5"/>
      <c r="Y43" s="5"/>
      <c r="Z43" s="5"/>
      <c r="AA43" s="5"/>
      <c r="AB43" s="18" t="e">
        <f t="shared" si="6"/>
        <v>#DIV/0!</v>
      </c>
    </row>
    <row r="44" spans="2:28" ht="15.75" customHeight="1">
      <c r="B44" s="121" t="str">
        <f ca="1">IF(Nov!B44="","",Nov!B44)</f>
        <v/>
      </c>
      <c r="C44" s="122" t="str">
        <f ca="1">IF(Nov!C44="","",Nov!C44)</f>
        <v/>
      </c>
      <c r="D44" s="115" t="str">
        <f ca="1">IF(B44="","",Nov!D44)</f>
        <v/>
      </c>
      <c r="E44" s="115" t="str">
        <f ca="1">IF(Nov!B44="","",Nov!E44)</f>
        <v/>
      </c>
      <c r="F44" s="5"/>
      <c r="G44" s="115" t="str">
        <f ca="1">IF(B44="","",Nov!G44)</f>
        <v/>
      </c>
      <c r="H44" s="34" t="str">
        <f t="shared" si="8"/>
        <v/>
      </c>
      <c r="I44" s="126"/>
      <c r="J44" s="44">
        <f t="shared" si="1"/>
        <v>0</v>
      </c>
      <c r="K44" s="44" t="str">
        <f ca="1">IF(B44="","",IF(Nov!K44="",Dec!J44,Nov!K44+Dec!J44))</f>
        <v/>
      </c>
      <c r="L44" s="5"/>
      <c r="M44" s="44">
        <f t="shared" si="2"/>
        <v>0</v>
      </c>
      <c r="N44" s="44" t="str">
        <f ca="1">IF(B44="","",IF(Nov!N44="",Dec!M44,Nov!N44+Dec!M44))</f>
        <v/>
      </c>
      <c r="O44" s="5"/>
      <c r="P44" s="44">
        <f t="shared" si="3"/>
        <v>0</v>
      </c>
      <c r="Q44" s="44" t="str">
        <f ca="1">IF(B44="","",IF(Nov!Q44="",Dec!P44,Nov!Q44+Dec!P44))</f>
        <v/>
      </c>
      <c r="R44" s="5"/>
      <c r="S44" s="44">
        <f t="shared" si="4"/>
        <v>0</v>
      </c>
      <c r="T44" s="44" t="str">
        <f ca="1">IF(B44="","",IF(Nov!T44="",Dec!S44,Nov!T44+Dec!S44))</f>
        <v/>
      </c>
      <c r="U44" s="5"/>
      <c r="V44" s="44">
        <f t="shared" si="5"/>
        <v>0</v>
      </c>
      <c r="W44" s="44" t="str">
        <f ca="1">IF(B44="","",IF(Nov!W44="",Dec!V44,Nov!W44+Dec!V44))</f>
        <v/>
      </c>
      <c r="X44" s="5"/>
      <c r="Y44" s="5"/>
      <c r="Z44" s="5"/>
      <c r="AA44" s="5"/>
      <c r="AB44" s="18" t="e">
        <f t="shared" si="6"/>
        <v>#DIV/0!</v>
      </c>
    </row>
    <row r="45" spans="2:28" ht="15.75" customHeight="1">
      <c r="B45" s="121" t="str">
        <f ca="1">IF(Nov!B45="","",Nov!B45)</f>
        <v/>
      </c>
      <c r="C45" s="122" t="str">
        <f ca="1">IF(Nov!C45="","",Nov!C45)</f>
        <v/>
      </c>
      <c r="D45" s="115" t="str">
        <f ca="1">IF(B45="","",Nov!D45)</f>
        <v/>
      </c>
      <c r="E45" s="115" t="str">
        <f ca="1">IF(Nov!B45="","",Nov!E45)</f>
        <v/>
      </c>
      <c r="F45" s="5"/>
      <c r="G45" s="115" t="str">
        <f ca="1">IF(B45="","",Nov!G45)</f>
        <v/>
      </c>
      <c r="H45" s="34" t="str">
        <f t="shared" si="8"/>
        <v/>
      </c>
      <c r="I45" s="126"/>
      <c r="J45" s="44">
        <f t="shared" si="1"/>
        <v>0</v>
      </c>
      <c r="K45" s="44" t="str">
        <f ca="1">IF(B45="","",IF(Nov!K45="",Dec!J45,Nov!K45+Dec!J45))</f>
        <v/>
      </c>
      <c r="L45" s="5"/>
      <c r="M45" s="44">
        <f t="shared" si="2"/>
        <v>0</v>
      </c>
      <c r="N45" s="44" t="str">
        <f ca="1">IF(B45="","",IF(Nov!N45="",Dec!M45,Nov!N45+Dec!M45))</f>
        <v/>
      </c>
      <c r="O45" s="5"/>
      <c r="P45" s="44">
        <f t="shared" si="3"/>
        <v>0</v>
      </c>
      <c r="Q45" s="44" t="str">
        <f ca="1">IF(B45="","",IF(Nov!Q45="",Dec!P45,Nov!Q45+Dec!P45))</f>
        <v/>
      </c>
      <c r="R45" s="5"/>
      <c r="S45" s="44">
        <f t="shared" si="4"/>
        <v>0</v>
      </c>
      <c r="T45" s="44" t="str">
        <f ca="1">IF(B45="","",IF(Nov!T45="",Dec!S45,Nov!T45+Dec!S45))</f>
        <v/>
      </c>
      <c r="U45" s="5"/>
      <c r="V45" s="44">
        <f t="shared" si="5"/>
        <v>0</v>
      </c>
      <c r="W45" s="44" t="str">
        <f ca="1">IF(B45="","",IF(Nov!W45="",Dec!V45,Nov!W45+Dec!V45))</f>
        <v/>
      </c>
      <c r="X45" s="5"/>
      <c r="Y45" s="5"/>
      <c r="Z45" s="5"/>
      <c r="AA45" s="5"/>
      <c r="AB45" s="18" t="e">
        <f t="shared" si="6"/>
        <v>#DIV/0!</v>
      </c>
    </row>
    <row r="46" spans="2:28" ht="15.75" customHeight="1">
      <c r="B46" s="121" t="str">
        <f ca="1">IF(Nov!B46="","",Nov!B46)</f>
        <v/>
      </c>
      <c r="C46" s="122" t="str">
        <f ca="1">IF(Nov!C46="","",Nov!C46)</f>
        <v/>
      </c>
      <c r="D46" s="115" t="str">
        <f ca="1">IF(B46="","",Nov!D46)</f>
        <v/>
      </c>
      <c r="E46" s="115" t="str">
        <f ca="1">IF(Nov!B46="","",Nov!E46)</f>
        <v/>
      </c>
      <c r="F46" s="5"/>
      <c r="G46" s="115" t="str">
        <f ca="1">IF(B46="","",Nov!G46)</f>
        <v/>
      </c>
      <c r="H46" s="34" t="str">
        <f t="shared" si="8"/>
        <v/>
      </c>
      <c r="I46" s="126"/>
      <c r="J46" s="44">
        <f t="shared" si="1"/>
        <v>0</v>
      </c>
      <c r="K46" s="44" t="str">
        <f ca="1">IF(B46="","",IF(Nov!K46="",Dec!J46,Nov!K46+Dec!J46))</f>
        <v/>
      </c>
      <c r="L46" s="5"/>
      <c r="M46" s="44">
        <f t="shared" si="2"/>
        <v>0</v>
      </c>
      <c r="N46" s="44" t="str">
        <f ca="1">IF(B46="","",IF(Nov!N46="",Dec!M46,Nov!N46+Dec!M46))</f>
        <v/>
      </c>
      <c r="O46" s="5"/>
      <c r="P46" s="44">
        <f t="shared" si="3"/>
        <v>0</v>
      </c>
      <c r="Q46" s="44" t="str">
        <f ca="1">IF(B46="","",IF(Nov!Q46="",Dec!P46,Nov!Q46+Dec!P46))</f>
        <v/>
      </c>
      <c r="R46" s="5"/>
      <c r="S46" s="44">
        <f t="shared" si="4"/>
        <v>0</v>
      </c>
      <c r="T46" s="44" t="str">
        <f ca="1">IF(B46="","",IF(Nov!T46="",Dec!S46,Nov!T46+Dec!S46))</f>
        <v/>
      </c>
      <c r="U46" s="5"/>
      <c r="V46" s="44">
        <f t="shared" si="5"/>
        <v>0</v>
      </c>
      <c r="W46" s="44" t="str">
        <f ca="1">IF(B46="","",IF(Nov!W46="",Dec!V46,Nov!W46+Dec!V46))</f>
        <v/>
      </c>
      <c r="X46" s="5"/>
      <c r="Y46" s="5"/>
      <c r="Z46" s="5"/>
      <c r="AA46" s="5"/>
      <c r="AB46" s="18" t="e">
        <f t="shared" si="6"/>
        <v>#DIV/0!</v>
      </c>
    </row>
    <row r="47" spans="2:28" ht="15.75" customHeight="1">
      <c r="B47" s="121" t="str">
        <f ca="1">IF(Nov!B47="","",Nov!B47)</f>
        <v/>
      </c>
      <c r="C47" s="122" t="str">
        <f ca="1">IF(Nov!C47="","",Nov!C47)</f>
        <v/>
      </c>
      <c r="D47" s="115" t="str">
        <f ca="1">IF(B47="","",Nov!D47)</f>
        <v/>
      </c>
      <c r="E47" s="115" t="str">
        <f ca="1">IF(Nov!B47="","",Nov!E47)</f>
        <v/>
      </c>
      <c r="F47" s="5"/>
      <c r="G47" s="115" t="str">
        <f ca="1">IF(B47="","",Nov!G47)</f>
        <v/>
      </c>
      <c r="H47" s="34" t="str">
        <f t="shared" si="8"/>
        <v/>
      </c>
      <c r="I47" s="126"/>
      <c r="J47" s="44">
        <f t="shared" si="1"/>
        <v>0</v>
      </c>
      <c r="K47" s="44" t="str">
        <f ca="1">IF(B47="","",IF(Nov!K47="",Dec!J47,Nov!K47+Dec!J47))</f>
        <v/>
      </c>
      <c r="L47" s="5"/>
      <c r="M47" s="44">
        <f t="shared" si="2"/>
        <v>0</v>
      </c>
      <c r="N47" s="44" t="str">
        <f ca="1">IF(B47="","",IF(Nov!N47="",Dec!M47,Nov!N47+Dec!M47))</f>
        <v/>
      </c>
      <c r="O47" s="5"/>
      <c r="P47" s="44">
        <f t="shared" si="3"/>
        <v>0</v>
      </c>
      <c r="Q47" s="44" t="str">
        <f ca="1">IF(B47="","",IF(Nov!Q47="",Dec!P47,Nov!Q47+Dec!P47))</f>
        <v/>
      </c>
      <c r="R47" s="5"/>
      <c r="S47" s="44">
        <f t="shared" si="4"/>
        <v>0</v>
      </c>
      <c r="T47" s="44" t="str">
        <f ca="1">IF(B47="","",IF(Nov!T47="",Dec!S47,Nov!T47+Dec!S47))</f>
        <v/>
      </c>
      <c r="U47" s="5"/>
      <c r="V47" s="44">
        <f t="shared" si="5"/>
        <v>0</v>
      </c>
      <c r="W47" s="44" t="str">
        <f ca="1">IF(B47="","",IF(Nov!W47="",Dec!V47,Nov!W47+Dec!V47))</f>
        <v/>
      </c>
      <c r="X47" s="5"/>
      <c r="Y47" s="5"/>
      <c r="Z47" s="5"/>
      <c r="AA47" s="5"/>
      <c r="AB47" s="18" t="e">
        <f t="shared" si="6"/>
        <v>#DIV/0!</v>
      </c>
    </row>
    <row r="48" spans="2:28" ht="15.75" customHeight="1">
      <c r="B48" s="121" t="str">
        <f ca="1">IF(Nov!B48="","",Nov!B48)</f>
        <v/>
      </c>
      <c r="C48" s="122" t="str">
        <f ca="1">IF(Nov!C48="","",Nov!C48)</f>
        <v/>
      </c>
      <c r="D48" s="115" t="str">
        <f ca="1">IF(B48="","",Nov!D48)</f>
        <v/>
      </c>
      <c r="E48" s="115" t="str">
        <f ca="1">IF(Nov!B48="","",Nov!E48)</f>
        <v/>
      </c>
      <c r="F48" s="5"/>
      <c r="G48" s="115" t="str">
        <f ca="1">IF(B48="","",Nov!G48)</f>
        <v/>
      </c>
      <c r="H48" s="34" t="str">
        <f t="shared" si="8"/>
        <v/>
      </c>
      <c r="I48" s="126"/>
      <c r="J48" s="44">
        <f t="shared" si="1"/>
        <v>0</v>
      </c>
      <c r="K48" s="44" t="str">
        <f ca="1">IF(B48="","",IF(Nov!K48="",Dec!J48,Nov!K48+Dec!J48))</f>
        <v/>
      </c>
      <c r="L48" s="5"/>
      <c r="M48" s="44">
        <f t="shared" si="2"/>
        <v>0</v>
      </c>
      <c r="N48" s="44" t="str">
        <f ca="1">IF(B48="","",IF(Nov!N48="",Dec!M48,Nov!N48+Dec!M48))</f>
        <v/>
      </c>
      <c r="O48" s="5"/>
      <c r="P48" s="44">
        <f t="shared" si="3"/>
        <v>0</v>
      </c>
      <c r="Q48" s="44" t="str">
        <f ca="1">IF(B48="","",IF(Nov!Q48="",Dec!P48,Nov!Q48+Dec!P48))</f>
        <v/>
      </c>
      <c r="R48" s="5"/>
      <c r="S48" s="44">
        <f t="shared" si="4"/>
        <v>0</v>
      </c>
      <c r="T48" s="44" t="str">
        <f ca="1">IF(B48="","",IF(Nov!T48="",Dec!S48,Nov!T48+Dec!S48))</f>
        <v/>
      </c>
      <c r="U48" s="5"/>
      <c r="V48" s="44">
        <f t="shared" si="5"/>
        <v>0</v>
      </c>
      <c r="W48" s="44" t="str">
        <f ca="1">IF(B48="","",IF(Nov!W48="",Dec!V48,Nov!W48+Dec!V48))</f>
        <v/>
      </c>
      <c r="X48" s="5"/>
      <c r="Y48" s="5"/>
      <c r="Z48" s="5"/>
      <c r="AA48" s="5"/>
      <c r="AB48" s="18" t="e">
        <f t="shared" si="6"/>
        <v>#DIV/0!</v>
      </c>
    </row>
    <row r="49" spans="2:28" ht="15.75" customHeight="1">
      <c r="B49" s="121" t="str">
        <f ca="1">IF(Nov!B49="","",Nov!B49)</f>
        <v/>
      </c>
      <c r="C49" s="122" t="str">
        <f ca="1">IF(Nov!C49="","",Nov!C49)</f>
        <v/>
      </c>
      <c r="D49" s="115" t="str">
        <f ca="1">IF(B49="","",Nov!D49)</f>
        <v/>
      </c>
      <c r="E49" s="115" t="str">
        <f ca="1">IF(Nov!B49="","",Nov!E49)</f>
        <v/>
      </c>
      <c r="F49" s="5"/>
      <c r="G49" s="115" t="str">
        <f ca="1">IF(B49="","",Nov!G49)</f>
        <v/>
      </c>
      <c r="H49" s="34" t="str">
        <f t="shared" si="8"/>
        <v/>
      </c>
      <c r="I49" s="126"/>
      <c r="J49" s="44">
        <f t="shared" si="1"/>
        <v>0</v>
      </c>
      <c r="K49" s="44" t="str">
        <f ca="1">IF(B49="","",IF(Nov!K49="",Dec!J49,Nov!K49+Dec!J49))</f>
        <v/>
      </c>
      <c r="L49" s="5"/>
      <c r="M49" s="44">
        <f t="shared" si="2"/>
        <v>0</v>
      </c>
      <c r="N49" s="44" t="str">
        <f ca="1">IF(B49="","",IF(Nov!N49="",Dec!M49,Nov!N49+Dec!M49))</f>
        <v/>
      </c>
      <c r="O49" s="5"/>
      <c r="P49" s="44">
        <f t="shared" si="3"/>
        <v>0</v>
      </c>
      <c r="Q49" s="44" t="str">
        <f ca="1">IF(B49="","",IF(Nov!Q49="",Dec!P49,Nov!Q49+Dec!P49))</f>
        <v/>
      </c>
      <c r="R49" s="5"/>
      <c r="S49" s="44">
        <f t="shared" si="4"/>
        <v>0</v>
      </c>
      <c r="T49" s="44" t="str">
        <f ca="1">IF(B49="","",IF(Nov!T49="",Dec!S49,Nov!T49+Dec!S49))</f>
        <v/>
      </c>
      <c r="U49" s="5"/>
      <c r="V49" s="44">
        <f t="shared" si="5"/>
        <v>0</v>
      </c>
      <c r="W49" s="44" t="str">
        <f ca="1">IF(B49="","",IF(Nov!W49="",Dec!V49,Nov!W49+Dec!V49))</f>
        <v/>
      </c>
      <c r="X49" s="5"/>
      <c r="Y49" s="5"/>
      <c r="Z49" s="5"/>
      <c r="AA49" s="5"/>
      <c r="AB49" s="18" t="e">
        <f t="shared" si="6"/>
        <v>#DIV/0!</v>
      </c>
    </row>
    <row r="50" spans="2:28" ht="15.75" customHeight="1">
      <c r="B50" s="121" t="str">
        <f ca="1">IF(Nov!B50="","",Nov!B50)</f>
        <v/>
      </c>
      <c r="C50" s="122" t="str">
        <f ca="1">IF(Nov!C50="","",Nov!C50)</f>
        <v/>
      </c>
      <c r="D50" s="115" t="str">
        <f ca="1">IF(B50="","",Nov!D50)</f>
        <v/>
      </c>
      <c r="E50" s="115" t="str">
        <f ca="1">IF(Nov!B50="","",Nov!E50)</f>
        <v/>
      </c>
      <c r="F50" s="5"/>
      <c r="G50" s="115" t="str">
        <f ca="1">IF(B50="","",Nov!G50)</f>
        <v/>
      </c>
      <c r="H50" s="34" t="str">
        <f t="shared" si="8"/>
        <v/>
      </c>
      <c r="I50" s="126"/>
      <c r="J50" s="44">
        <f t="shared" si="1"/>
        <v>0</v>
      </c>
      <c r="K50" s="44" t="str">
        <f ca="1">IF(B50="","",IF(Nov!K50="",Dec!J50,Nov!K50+Dec!J50))</f>
        <v/>
      </c>
      <c r="L50" s="5"/>
      <c r="M50" s="44">
        <f t="shared" si="2"/>
        <v>0</v>
      </c>
      <c r="N50" s="44" t="str">
        <f ca="1">IF(B50="","",IF(Nov!N50="",Dec!M50,Nov!N50+Dec!M50))</f>
        <v/>
      </c>
      <c r="O50" s="5"/>
      <c r="P50" s="44">
        <f t="shared" si="3"/>
        <v>0</v>
      </c>
      <c r="Q50" s="44" t="str">
        <f ca="1">IF(B50="","",IF(Nov!Q50="",Dec!P50,Nov!Q50+Dec!P50))</f>
        <v/>
      </c>
      <c r="R50" s="5"/>
      <c r="S50" s="44">
        <f t="shared" si="4"/>
        <v>0</v>
      </c>
      <c r="T50" s="44" t="str">
        <f ca="1">IF(B50="","",IF(Nov!T50="",Dec!S50,Nov!T50+Dec!S50))</f>
        <v/>
      </c>
      <c r="U50" s="5"/>
      <c r="V50" s="44">
        <f t="shared" si="5"/>
        <v>0</v>
      </c>
      <c r="W50" s="44" t="str">
        <f ca="1">IF(B50="","",IF(Nov!W50="",Dec!V50,Nov!W50+Dec!V50))</f>
        <v/>
      </c>
      <c r="X50" s="5"/>
      <c r="Y50" s="5"/>
      <c r="Z50" s="5"/>
      <c r="AA50" s="5"/>
      <c r="AB50" s="18" t="e">
        <f t="shared" si="6"/>
        <v>#DIV/0!</v>
      </c>
    </row>
    <row r="51" spans="2:28" ht="15.75" customHeight="1">
      <c r="B51" s="121" t="str">
        <f ca="1">IF(Nov!B51="","",Nov!B51)</f>
        <v/>
      </c>
      <c r="C51" s="122" t="str">
        <f ca="1">IF(Nov!C51="","",Nov!C51)</f>
        <v/>
      </c>
      <c r="D51" s="115" t="str">
        <f ca="1">IF(B51="","",Nov!D51)</f>
        <v/>
      </c>
      <c r="E51" s="115" t="str">
        <f ca="1">IF(Nov!B51="","",Nov!E51)</f>
        <v/>
      </c>
      <c r="F51" s="5"/>
      <c r="G51" s="115" t="str">
        <f ca="1">IF(B51="","",Nov!G51)</f>
        <v/>
      </c>
      <c r="H51" s="34" t="str">
        <f t="shared" si="8"/>
        <v/>
      </c>
      <c r="I51" s="126"/>
      <c r="J51" s="44">
        <f t="shared" si="1"/>
        <v>0</v>
      </c>
      <c r="K51" s="44" t="str">
        <f ca="1">IF(B51="","",IF(Nov!K51="",Dec!J51,Nov!K51+Dec!J51))</f>
        <v/>
      </c>
      <c r="L51" s="5"/>
      <c r="M51" s="44">
        <f t="shared" si="2"/>
        <v>0</v>
      </c>
      <c r="N51" s="44" t="str">
        <f ca="1">IF(B51="","",IF(Nov!N51="",Dec!M51,Nov!N51+Dec!M51))</f>
        <v/>
      </c>
      <c r="O51" s="5"/>
      <c r="P51" s="44">
        <f t="shared" si="3"/>
        <v>0</v>
      </c>
      <c r="Q51" s="44" t="str">
        <f ca="1">IF(B51="","",IF(Nov!Q51="",Dec!P51,Nov!Q51+Dec!P51))</f>
        <v/>
      </c>
      <c r="R51" s="5"/>
      <c r="S51" s="44">
        <f t="shared" si="4"/>
        <v>0</v>
      </c>
      <c r="T51" s="44" t="str">
        <f ca="1">IF(B51="","",IF(Nov!T51="",Dec!S51,Nov!T51+Dec!S51))</f>
        <v/>
      </c>
      <c r="U51" s="5"/>
      <c r="V51" s="44">
        <f t="shared" si="5"/>
        <v>0</v>
      </c>
      <c r="W51" s="44" t="str">
        <f ca="1">IF(B51="","",IF(Nov!W51="",Dec!V51,Nov!W51+Dec!V51))</f>
        <v/>
      </c>
      <c r="X51" s="5"/>
      <c r="Y51" s="5"/>
      <c r="Z51" s="5"/>
      <c r="AA51" s="5"/>
      <c r="AB51" s="18" t="e">
        <f t="shared" si="6"/>
        <v>#DIV/0!</v>
      </c>
    </row>
    <row r="52" spans="2:28" ht="15.75" customHeight="1">
      <c r="B52" s="121" t="str">
        <f ca="1">IF(Nov!B52="","",Nov!B52)</f>
        <v/>
      </c>
      <c r="C52" s="122" t="str">
        <f ca="1">IF(Nov!C52="","",Nov!C52)</f>
        <v/>
      </c>
      <c r="D52" s="115" t="str">
        <f ca="1">IF(B52="","",Nov!D52)</f>
        <v/>
      </c>
      <c r="E52" s="115" t="str">
        <f ca="1">IF(Nov!B52="","",Nov!E52)</f>
        <v/>
      </c>
      <c r="F52" s="5"/>
      <c r="G52" s="115" t="str">
        <f ca="1">IF(B52="","",Nov!G52)</f>
        <v/>
      </c>
      <c r="H52" s="34" t="str">
        <f t="shared" si="8"/>
        <v/>
      </c>
      <c r="I52" s="126"/>
      <c r="J52" s="44">
        <f t="shared" si="1"/>
        <v>0</v>
      </c>
      <c r="K52" s="44" t="str">
        <f ca="1">IF(B52="","",IF(Nov!K52="",Dec!J52,Nov!K52+Dec!J52))</f>
        <v/>
      </c>
      <c r="L52" s="5"/>
      <c r="M52" s="44">
        <f t="shared" si="2"/>
        <v>0</v>
      </c>
      <c r="N52" s="44" t="str">
        <f ca="1">IF(B52="","",IF(Nov!N52="",Dec!M52,Nov!N52+Dec!M52))</f>
        <v/>
      </c>
      <c r="O52" s="5"/>
      <c r="P52" s="44">
        <f t="shared" si="3"/>
        <v>0</v>
      </c>
      <c r="Q52" s="44" t="str">
        <f ca="1">IF(B52="","",IF(Nov!Q52="",Dec!P52,Nov!Q52+Dec!P52))</f>
        <v/>
      </c>
      <c r="R52" s="5"/>
      <c r="S52" s="44">
        <f t="shared" si="4"/>
        <v>0</v>
      </c>
      <c r="T52" s="44" t="str">
        <f ca="1">IF(B52="","",IF(Nov!T52="",Dec!S52,Nov!T52+Dec!S52))</f>
        <v/>
      </c>
      <c r="U52" s="5"/>
      <c r="V52" s="44">
        <f t="shared" si="5"/>
        <v>0</v>
      </c>
      <c r="W52" s="44" t="str">
        <f ca="1">IF(B52="","",IF(Nov!W52="",Dec!V52,Nov!W52+Dec!V52))</f>
        <v/>
      </c>
      <c r="X52" s="5"/>
      <c r="Y52" s="5"/>
      <c r="Z52" s="5"/>
      <c r="AA52" s="5"/>
      <c r="AB52" s="18" t="e">
        <f t="shared" si="6"/>
        <v>#DIV/0!</v>
      </c>
    </row>
    <row r="53" spans="2:28" ht="15.75" customHeight="1">
      <c r="B53" s="121" t="str">
        <f ca="1">IF(Nov!B53="","",Nov!B53)</f>
        <v/>
      </c>
      <c r="C53" s="122" t="str">
        <f ca="1">IF(Nov!C53="","",Nov!C53)</f>
        <v/>
      </c>
      <c r="D53" s="115" t="str">
        <f ca="1">IF(B53="","",Nov!D53)</f>
        <v/>
      </c>
      <c r="E53" s="115" t="str">
        <f ca="1">IF(Nov!B53="","",Nov!E53)</f>
        <v/>
      </c>
      <c r="F53" s="5"/>
      <c r="G53" s="115" t="str">
        <f ca="1">IF(B53="","",Nov!G53)</f>
        <v/>
      </c>
      <c r="H53" s="34" t="str">
        <f t="shared" si="8"/>
        <v/>
      </c>
      <c r="I53" s="126"/>
      <c r="J53" s="44">
        <f t="shared" si="1"/>
        <v>0</v>
      </c>
      <c r="K53" s="44" t="str">
        <f ca="1">IF(B53="","",IF(Nov!K53="",Dec!J53,Nov!K53+Dec!J53))</f>
        <v/>
      </c>
      <c r="L53" s="5"/>
      <c r="M53" s="44">
        <f t="shared" si="2"/>
        <v>0</v>
      </c>
      <c r="N53" s="44" t="str">
        <f ca="1">IF(B53="","",IF(Nov!N53="",Dec!M53,Nov!N53+Dec!M53))</f>
        <v/>
      </c>
      <c r="O53" s="5"/>
      <c r="P53" s="44">
        <f t="shared" si="3"/>
        <v>0</v>
      </c>
      <c r="Q53" s="44" t="str">
        <f ca="1">IF(B53="","",IF(Nov!Q53="",Dec!P53,Nov!Q53+Dec!P53))</f>
        <v/>
      </c>
      <c r="R53" s="5"/>
      <c r="S53" s="44">
        <f t="shared" si="4"/>
        <v>0</v>
      </c>
      <c r="T53" s="44" t="str">
        <f ca="1">IF(B53="","",IF(Nov!T53="",Dec!S53,Nov!T53+Dec!S53))</f>
        <v/>
      </c>
      <c r="U53" s="5"/>
      <c r="V53" s="44">
        <f t="shared" si="5"/>
        <v>0</v>
      </c>
      <c r="W53" s="44" t="str">
        <f ca="1">IF(B53="","",IF(Nov!W53="",Dec!V53,Nov!W53+Dec!V53))</f>
        <v/>
      </c>
      <c r="X53" s="5"/>
      <c r="Y53" s="5"/>
      <c r="Z53" s="5"/>
      <c r="AA53" s="5"/>
      <c r="AB53" s="18" t="e">
        <f t="shared" si="6"/>
        <v>#DIV/0!</v>
      </c>
    </row>
    <row r="54" spans="2:28" ht="15.75" customHeight="1">
      <c r="B54" s="121" t="str">
        <f ca="1">IF(Nov!B54="","",Nov!B54)</f>
        <v/>
      </c>
      <c r="C54" s="122" t="str">
        <f ca="1">IF(Nov!C54="","",Nov!C54)</f>
        <v/>
      </c>
      <c r="D54" s="115" t="str">
        <f ca="1">IF(B54="","",Nov!D54)</f>
        <v/>
      </c>
      <c r="E54" s="115" t="str">
        <f ca="1">IF(Nov!B54="","",Nov!E54)</f>
        <v/>
      </c>
      <c r="F54" s="5"/>
      <c r="G54" s="115" t="str">
        <f ca="1">IF(B54="","",Nov!G54)</f>
        <v/>
      </c>
      <c r="H54" s="34" t="str">
        <f t="shared" si="8"/>
        <v/>
      </c>
      <c r="I54" s="126"/>
      <c r="J54" s="44">
        <f t="shared" si="1"/>
        <v>0</v>
      </c>
      <c r="K54" s="44" t="str">
        <f ca="1">IF(B54="","",IF(Nov!K54="",Dec!J54,Nov!K54+Dec!J54))</f>
        <v/>
      </c>
      <c r="L54" s="5"/>
      <c r="M54" s="44">
        <f t="shared" si="2"/>
        <v>0</v>
      </c>
      <c r="N54" s="44" t="str">
        <f ca="1">IF(B54="","",IF(Nov!N54="",Dec!M54,Nov!N54+Dec!M54))</f>
        <v/>
      </c>
      <c r="O54" s="5"/>
      <c r="P54" s="44">
        <f t="shared" si="3"/>
        <v>0</v>
      </c>
      <c r="Q54" s="44" t="str">
        <f ca="1">IF(B54="","",IF(Nov!Q54="",Dec!P54,Nov!Q54+Dec!P54))</f>
        <v/>
      </c>
      <c r="R54" s="5"/>
      <c r="S54" s="44">
        <f t="shared" si="4"/>
        <v>0</v>
      </c>
      <c r="T54" s="44" t="str">
        <f ca="1">IF(B54="","",IF(Nov!T54="",Dec!S54,Nov!T54+Dec!S54))</f>
        <v/>
      </c>
      <c r="U54" s="5"/>
      <c r="V54" s="44">
        <f t="shared" si="5"/>
        <v>0</v>
      </c>
      <c r="W54" s="44" t="str">
        <f ca="1">IF(B54="","",IF(Nov!W54="",Dec!V54,Nov!W54+Dec!V54))</f>
        <v/>
      </c>
      <c r="X54" s="5"/>
      <c r="Y54" s="5"/>
      <c r="Z54" s="5"/>
      <c r="AA54" s="5"/>
      <c r="AB54" s="18" t="e">
        <f t="shared" si="6"/>
        <v>#DIV/0!</v>
      </c>
    </row>
    <row r="55" spans="2:28" ht="15.75" customHeight="1">
      <c r="B55" s="121" t="str">
        <f ca="1">IF(Nov!B55="","",Nov!B55)</f>
        <v/>
      </c>
      <c r="C55" s="122" t="str">
        <f ca="1">IF(Nov!C55="","",Nov!C55)</f>
        <v/>
      </c>
      <c r="D55" s="115" t="str">
        <f ca="1">IF(B55="","",Nov!D55)</f>
        <v/>
      </c>
      <c r="E55" s="115" t="str">
        <f ca="1">IF(Nov!B55="","",Nov!E55)</f>
        <v/>
      </c>
      <c r="F55" s="5"/>
      <c r="G55" s="115" t="str">
        <f ca="1">IF(B55="","",Nov!G55)</f>
        <v/>
      </c>
      <c r="H55" s="34" t="str">
        <f t="shared" si="8"/>
        <v/>
      </c>
      <c r="I55" s="126"/>
      <c r="J55" s="44">
        <f t="shared" si="1"/>
        <v>0</v>
      </c>
      <c r="K55" s="44" t="str">
        <f ca="1">IF(B55="","",IF(Nov!K55="",Dec!J55,Nov!K55+Dec!J55))</f>
        <v/>
      </c>
      <c r="L55" s="5"/>
      <c r="M55" s="44">
        <f t="shared" si="2"/>
        <v>0</v>
      </c>
      <c r="N55" s="44" t="str">
        <f ca="1">IF(B55="","",IF(Nov!N55="",Dec!M55,Nov!N55+Dec!M55))</f>
        <v/>
      </c>
      <c r="O55" s="5"/>
      <c r="P55" s="44">
        <f t="shared" si="3"/>
        <v>0</v>
      </c>
      <c r="Q55" s="44" t="str">
        <f ca="1">IF(B55="","",IF(Nov!Q55="",Dec!P55,Nov!Q55+Dec!P55))</f>
        <v/>
      </c>
      <c r="R55" s="5"/>
      <c r="S55" s="44">
        <f t="shared" si="4"/>
        <v>0</v>
      </c>
      <c r="T55" s="44" t="str">
        <f ca="1">IF(B55="","",IF(Nov!T55="",Dec!S55,Nov!T55+Dec!S55))</f>
        <v/>
      </c>
      <c r="U55" s="5"/>
      <c r="V55" s="44">
        <f t="shared" si="5"/>
        <v>0</v>
      </c>
      <c r="W55" s="44" t="str">
        <f ca="1">IF(B55="","",IF(Nov!W55="",Dec!V55,Nov!W55+Dec!V55))</f>
        <v/>
      </c>
      <c r="X55" s="5"/>
      <c r="Y55" s="5"/>
      <c r="Z55" s="5"/>
      <c r="AA55" s="5"/>
      <c r="AB55" s="18" t="e">
        <f t="shared" si="6"/>
        <v>#DIV/0!</v>
      </c>
    </row>
    <row r="56" spans="2:28" ht="15.75" customHeight="1">
      <c r="B56" s="121" t="str">
        <f ca="1">IF(Nov!B56="","",Nov!B56)</f>
        <v/>
      </c>
      <c r="C56" s="122" t="str">
        <f ca="1">IF(Nov!C56="","",Nov!C56)</f>
        <v/>
      </c>
      <c r="D56" s="115" t="str">
        <f ca="1">IF(B56="","",Nov!D56)</f>
        <v/>
      </c>
      <c r="E56" s="115" t="str">
        <f ca="1">IF(Nov!B56="","",Nov!E56)</f>
        <v/>
      </c>
      <c r="F56" s="5"/>
      <c r="G56" s="115" t="str">
        <f ca="1">IF(B56="","",Nov!G56)</f>
        <v/>
      </c>
      <c r="H56" s="34" t="str">
        <f t="shared" si="8"/>
        <v/>
      </c>
      <c r="I56" s="126"/>
      <c r="J56" s="44">
        <f t="shared" si="1"/>
        <v>0</v>
      </c>
      <c r="K56" s="44" t="str">
        <f ca="1">IF(B56="","",IF(Nov!K56="",Dec!J56,Nov!K56+Dec!J56))</f>
        <v/>
      </c>
      <c r="L56" s="5"/>
      <c r="M56" s="44">
        <f t="shared" si="2"/>
        <v>0</v>
      </c>
      <c r="N56" s="44" t="str">
        <f ca="1">IF(B56="","",IF(Nov!N56="",Dec!M56,Nov!N56+Dec!M56))</f>
        <v/>
      </c>
      <c r="O56" s="5"/>
      <c r="P56" s="44">
        <f t="shared" si="3"/>
        <v>0</v>
      </c>
      <c r="Q56" s="44" t="str">
        <f ca="1">IF(B56="","",IF(Nov!Q56="",Dec!P56,Nov!Q56+Dec!P56))</f>
        <v/>
      </c>
      <c r="R56" s="5"/>
      <c r="S56" s="44">
        <f t="shared" si="4"/>
        <v>0</v>
      </c>
      <c r="T56" s="44" t="str">
        <f ca="1">IF(B56="","",IF(Nov!T56="",Dec!S56,Nov!T56+Dec!S56))</f>
        <v/>
      </c>
      <c r="U56" s="5"/>
      <c r="V56" s="44">
        <f t="shared" si="5"/>
        <v>0</v>
      </c>
      <c r="W56" s="44" t="str">
        <f ca="1">IF(B56="","",IF(Nov!W56="",Dec!V56,Nov!W56+Dec!V56))</f>
        <v/>
      </c>
      <c r="X56" s="5"/>
      <c r="Y56" s="5"/>
      <c r="Z56" s="5"/>
      <c r="AA56" s="5"/>
      <c r="AB56" s="18" t="e">
        <f t="shared" si="6"/>
        <v>#DIV/0!</v>
      </c>
    </row>
    <row r="57" spans="2:28" ht="15.75" customHeight="1">
      <c r="B57" s="121" t="str">
        <f ca="1">IF(Nov!B57="","",Nov!B57)</f>
        <v/>
      </c>
      <c r="C57" s="122" t="str">
        <f ca="1">IF(Nov!C57="","",Nov!C57)</f>
        <v/>
      </c>
      <c r="D57" s="115" t="str">
        <f ca="1">IF(B57="","",Nov!D57)</f>
        <v/>
      </c>
      <c r="E57" s="115" t="str">
        <f ca="1">IF(Nov!B57="","",Nov!E57)</f>
        <v/>
      </c>
      <c r="F57" s="5"/>
      <c r="G57" s="115" t="str">
        <f ca="1">IF(B57="","",Nov!G57)</f>
        <v/>
      </c>
      <c r="H57" s="34" t="str">
        <f t="shared" si="8"/>
        <v/>
      </c>
      <c r="I57" s="126"/>
      <c r="J57" s="44">
        <f t="shared" si="1"/>
        <v>0</v>
      </c>
      <c r="K57" s="44" t="str">
        <f ca="1">IF(B57="","",IF(Nov!K57="",Dec!J57,Nov!K57+Dec!J57))</f>
        <v/>
      </c>
      <c r="L57" s="5"/>
      <c r="M57" s="44">
        <f t="shared" si="2"/>
        <v>0</v>
      </c>
      <c r="N57" s="44" t="str">
        <f ca="1">IF(B57="","",IF(Nov!N57="",Dec!M57,Nov!N57+Dec!M57))</f>
        <v/>
      </c>
      <c r="O57" s="5"/>
      <c r="P57" s="44">
        <f t="shared" si="3"/>
        <v>0</v>
      </c>
      <c r="Q57" s="44" t="str">
        <f ca="1">IF(B57="","",IF(Nov!Q57="",Dec!P57,Nov!Q57+Dec!P57))</f>
        <v/>
      </c>
      <c r="R57" s="5"/>
      <c r="S57" s="44">
        <f t="shared" si="4"/>
        <v>0</v>
      </c>
      <c r="T57" s="44" t="str">
        <f ca="1">IF(B57="","",IF(Nov!T57="",Dec!S57,Nov!T57+Dec!S57))</f>
        <v/>
      </c>
      <c r="U57" s="5"/>
      <c r="V57" s="44">
        <f t="shared" si="5"/>
        <v>0</v>
      </c>
      <c r="W57" s="44" t="str">
        <f ca="1">IF(B57="","",IF(Nov!W57="",Dec!V57,Nov!W57+Dec!V57))</f>
        <v/>
      </c>
      <c r="X57" s="5"/>
      <c r="Y57" s="5"/>
      <c r="Z57" s="5"/>
      <c r="AA57" s="5"/>
      <c r="AB57" s="18" t="e">
        <f t="shared" si="6"/>
        <v>#DIV/0!</v>
      </c>
    </row>
    <row r="58" spans="2:28" ht="15.75" customHeight="1">
      <c r="B58" s="121" t="str">
        <f ca="1">IF(Nov!B58="","",Nov!B58)</f>
        <v/>
      </c>
      <c r="C58" s="122" t="str">
        <f ca="1">IF(Nov!C58="","",Nov!C58)</f>
        <v/>
      </c>
      <c r="D58" s="115" t="str">
        <f ca="1">IF(B58="","",Nov!D58)</f>
        <v/>
      </c>
      <c r="E58" s="115" t="str">
        <f ca="1">IF(Nov!B58="","",Nov!E58)</f>
        <v/>
      </c>
      <c r="F58" s="5"/>
      <c r="G58" s="115" t="str">
        <f ca="1">IF(B58="","",Nov!G58)</f>
        <v/>
      </c>
      <c r="H58" s="34" t="str">
        <f t="shared" si="8"/>
        <v/>
      </c>
      <c r="I58" s="126"/>
      <c r="J58" s="44">
        <f t="shared" si="1"/>
        <v>0</v>
      </c>
      <c r="K58" s="44" t="str">
        <f ca="1">IF(B58="","",IF(Nov!K58="",Dec!J58,Nov!K58+Dec!J58))</f>
        <v/>
      </c>
      <c r="L58" s="5"/>
      <c r="M58" s="44">
        <f t="shared" si="2"/>
        <v>0</v>
      </c>
      <c r="N58" s="44" t="str">
        <f ca="1">IF(B58="","",IF(Nov!N58="",Dec!M58,Nov!N58+Dec!M58))</f>
        <v/>
      </c>
      <c r="O58" s="5"/>
      <c r="P58" s="44">
        <f t="shared" si="3"/>
        <v>0</v>
      </c>
      <c r="Q58" s="44" t="str">
        <f ca="1">IF(B58="","",IF(Nov!Q58="",Dec!P58,Nov!Q58+Dec!P58))</f>
        <v/>
      </c>
      <c r="R58" s="5"/>
      <c r="S58" s="44">
        <f t="shared" si="4"/>
        <v>0</v>
      </c>
      <c r="T58" s="44" t="str">
        <f ca="1">IF(B58="","",IF(Nov!T58="",Dec!S58,Nov!T58+Dec!S58))</f>
        <v/>
      </c>
      <c r="U58" s="5"/>
      <c r="V58" s="44">
        <f t="shared" si="5"/>
        <v>0</v>
      </c>
      <c r="W58" s="44" t="str">
        <f ca="1">IF(B58="","",IF(Nov!W58="",Dec!V58,Nov!W58+Dec!V58))</f>
        <v/>
      </c>
      <c r="X58" s="5"/>
      <c r="Y58" s="5"/>
      <c r="Z58" s="5"/>
      <c r="AA58" s="5"/>
      <c r="AB58" s="18" t="e">
        <f t="shared" si="6"/>
        <v>#DIV/0!</v>
      </c>
    </row>
    <row r="59" spans="2:28" ht="15.75" customHeight="1">
      <c r="B59" s="121" t="str">
        <f ca="1">IF(Nov!B59="","",Nov!B59)</f>
        <v/>
      </c>
      <c r="C59" s="122" t="str">
        <f ca="1">IF(Nov!C59="","",Nov!C59)</f>
        <v/>
      </c>
      <c r="D59" s="115" t="str">
        <f ca="1">IF(B59="","",Nov!D59)</f>
        <v/>
      </c>
      <c r="E59" s="115" t="str">
        <f ca="1">IF(Nov!B59="","",Nov!E59)</f>
        <v/>
      </c>
      <c r="F59" s="5"/>
      <c r="G59" s="115" t="str">
        <f ca="1">IF(B59="","",Nov!G59)</f>
        <v/>
      </c>
      <c r="H59" s="34" t="str">
        <f t="shared" si="8"/>
        <v/>
      </c>
      <c r="I59" s="126"/>
      <c r="J59" s="44">
        <f t="shared" si="1"/>
        <v>0</v>
      </c>
      <c r="K59" s="44" t="str">
        <f ca="1">IF(B59="","",IF(Nov!K59="",Dec!J59,Nov!K59+Dec!J59))</f>
        <v/>
      </c>
      <c r="L59" s="5"/>
      <c r="M59" s="44">
        <f t="shared" si="2"/>
        <v>0</v>
      </c>
      <c r="N59" s="44" t="str">
        <f ca="1">IF(B59="","",IF(Nov!N59="",Dec!M59,Nov!N59+Dec!M59))</f>
        <v/>
      </c>
      <c r="O59" s="5"/>
      <c r="P59" s="44">
        <f t="shared" si="3"/>
        <v>0</v>
      </c>
      <c r="Q59" s="44" t="str">
        <f ca="1">IF(B59="","",IF(Nov!Q59="",Dec!P59,Nov!Q59+Dec!P59))</f>
        <v/>
      </c>
      <c r="R59" s="5"/>
      <c r="S59" s="44">
        <f t="shared" si="4"/>
        <v>0</v>
      </c>
      <c r="T59" s="44" t="str">
        <f ca="1">IF(B59="","",IF(Nov!T59="",Dec!S59,Nov!T59+Dec!S59))</f>
        <v/>
      </c>
      <c r="U59" s="5"/>
      <c r="V59" s="44">
        <f t="shared" si="5"/>
        <v>0</v>
      </c>
      <c r="W59" s="44" t="str">
        <f ca="1">IF(B59="","",IF(Nov!W59="",Dec!V59,Nov!W59+Dec!V59))</f>
        <v/>
      </c>
      <c r="X59" s="5"/>
      <c r="Y59" s="5"/>
      <c r="Z59" s="5"/>
      <c r="AA59" s="5"/>
      <c r="AB59" s="18" t="e">
        <f t="shared" si="6"/>
        <v>#DIV/0!</v>
      </c>
    </row>
    <row r="60" spans="2:28" ht="15.75" customHeight="1">
      <c r="B60" s="121" t="str">
        <f ca="1">IF(Nov!B60="","",Nov!B60)</f>
        <v/>
      </c>
      <c r="C60" s="122" t="str">
        <f ca="1">IF(Nov!C60="","",Nov!C60)</f>
        <v/>
      </c>
      <c r="D60" s="115" t="str">
        <f ca="1">IF(B60="","",Nov!D60)</f>
        <v/>
      </c>
      <c r="E60" s="115" t="str">
        <f ca="1">IF(Nov!B60="","",Nov!E60)</f>
        <v/>
      </c>
      <c r="F60" s="5"/>
      <c r="G60" s="115" t="str">
        <f ca="1">IF(B60="","",Nov!G60)</f>
        <v/>
      </c>
      <c r="H60" s="34" t="str">
        <f t="shared" si="8"/>
        <v/>
      </c>
      <c r="I60" s="126"/>
      <c r="J60" s="44">
        <f t="shared" si="1"/>
        <v>0</v>
      </c>
      <c r="K60" s="44" t="str">
        <f ca="1">IF(B60="","",IF(Nov!K60="",Dec!J60,Nov!K60+Dec!J60))</f>
        <v/>
      </c>
      <c r="L60" s="5"/>
      <c r="M60" s="44">
        <f t="shared" si="2"/>
        <v>0</v>
      </c>
      <c r="N60" s="44" t="str">
        <f ca="1">IF(B60="","",IF(Nov!N60="",Dec!M60,Nov!N60+Dec!M60))</f>
        <v/>
      </c>
      <c r="O60" s="5"/>
      <c r="P60" s="44">
        <f t="shared" si="3"/>
        <v>0</v>
      </c>
      <c r="Q60" s="44" t="str">
        <f ca="1">IF(B60="","",IF(Nov!Q60="",Dec!P60,Nov!Q60+Dec!P60))</f>
        <v/>
      </c>
      <c r="R60" s="5"/>
      <c r="S60" s="44">
        <f t="shared" si="4"/>
        <v>0</v>
      </c>
      <c r="T60" s="44" t="str">
        <f ca="1">IF(B60="","",IF(Nov!T60="",Dec!S60,Nov!T60+Dec!S60))</f>
        <v/>
      </c>
      <c r="U60" s="5"/>
      <c r="V60" s="44">
        <f t="shared" si="5"/>
        <v>0</v>
      </c>
      <c r="W60" s="44" t="str">
        <f ca="1">IF(B60="","",IF(Nov!W60="",Dec!V60,Nov!W60+Dec!V60))</f>
        <v/>
      </c>
      <c r="X60" s="5"/>
      <c r="Y60" s="5"/>
      <c r="Z60" s="5"/>
      <c r="AA60" s="5"/>
      <c r="AB60" s="18" t="e">
        <f t="shared" si="6"/>
        <v>#DIV/0!</v>
      </c>
    </row>
    <row r="61" spans="2:28" ht="15.75" customHeight="1">
      <c r="B61" s="121" t="str">
        <f ca="1">IF(Nov!B61="","",Nov!B61)</f>
        <v/>
      </c>
      <c r="C61" s="122" t="str">
        <f ca="1">IF(Nov!C61="","",Nov!C61)</f>
        <v/>
      </c>
      <c r="D61" s="115" t="str">
        <f ca="1">IF(B61="","",Nov!D61)</f>
        <v/>
      </c>
      <c r="E61" s="115" t="str">
        <f ca="1">IF(Nov!B61="","",Nov!E61)</f>
        <v/>
      </c>
      <c r="F61" s="5"/>
      <c r="G61" s="115" t="str">
        <f ca="1">IF(B61="","",Nov!G61)</f>
        <v/>
      </c>
      <c r="H61" s="34" t="str">
        <f t="shared" si="8"/>
        <v/>
      </c>
      <c r="I61" s="126"/>
      <c r="J61" s="44">
        <f t="shared" si="1"/>
        <v>0</v>
      </c>
      <c r="K61" s="44" t="str">
        <f ca="1">IF(B61="","",IF(Nov!K61="",Dec!J61,Nov!K61+Dec!J61))</f>
        <v/>
      </c>
      <c r="L61" s="5"/>
      <c r="M61" s="44">
        <f t="shared" si="2"/>
        <v>0</v>
      </c>
      <c r="N61" s="44" t="str">
        <f ca="1">IF(B61="","",IF(Nov!N61="",Dec!M61,Nov!N61+Dec!M61))</f>
        <v/>
      </c>
      <c r="O61" s="5"/>
      <c r="P61" s="44">
        <f t="shared" si="3"/>
        <v>0</v>
      </c>
      <c r="Q61" s="44" t="str">
        <f ca="1">IF(B61="","",IF(Nov!Q61="",Dec!P61,Nov!Q61+Dec!P61))</f>
        <v/>
      </c>
      <c r="R61" s="5"/>
      <c r="S61" s="44">
        <f t="shared" si="4"/>
        <v>0</v>
      </c>
      <c r="T61" s="44" t="str">
        <f ca="1">IF(B61="","",IF(Nov!T61="",Dec!S61,Nov!T61+Dec!S61))</f>
        <v/>
      </c>
      <c r="U61" s="5"/>
      <c r="V61" s="44">
        <f t="shared" si="5"/>
        <v>0</v>
      </c>
      <c r="W61" s="44" t="str">
        <f ca="1">IF(B61="","",IF(Nov!W61="",Dec!V61,Nov!W61+Dec!V61))</f>
        <v/>
      </c>
      <c r="X61" s="5"/>
      <c r="Y61" s="5"/>
      <c r="Z61" s="5"/>
      <c r="AA61" s="5"/>
      <c r="AB61" s="18" t="e">
        <f t="shared" si="6"/>
        <v>#DIV/0!</v>
      </c>
    </row>
    <row r="62" spans="2:28" ht="15.75" customHeight="1">
      <c r="B62" s="121" t="str">
        <f ca="1">IF(Nov!B62="","",Nov!B62)</f>
        <v/>
      </c>
      <c r="C62" s="122" t="str">
        <f ca="1">IF(Nov!C62="","",Nov!C62)</f>
        <v/>
      </c>
      <c r="D62" s="115" t="str">
        <f ca="1">IF(B62="","",Nov!D62)</f>
        <v/>
      </c>
      <c r="E62" s="115" t="str">
        <f ca="1">IF(Nov!B62="","",Nov!E62)</f>
        <v/>
      </c>
      <c r="F62" s="5"/>
      <c r="G62" s="115" t="str">
        <f ca="1">IF(B62="","",Nov!G62)</f>
        <v/>
      </c>
      <c r="H62" s="34" t="str">
        <f t="shared" si="8"/>
        <v/>
      </c>
      <c r="I62" s="126"/>
      <c r="J62" s="44">
        <f t="shared" si="1"/>
        <v>0</v>
      </c>
      <c r="K62" s="44" t="str">
        <f ca="1">IF(B62="","",IF(Nov!K62="",Dec!J62,Nov!K62+Dec!J62))</f>
        <v/>
      </c>
      <c r="L62" s="5"/>
      <c r="M62" s="44">
        <f t="shared" si="2"/>
        <v>0</v>
      </c>
      <c r="N62" s="44" t="str">
        <f ca="1">IF(B62="","",IF(Nov!N62="",Dec!M62,Nov!N62+Dec!M62))</f>
        <v/>
      </c>
      <c r="O62" s="5"/>
      <c r="P62" s="44">
        <f t="shared" si="3"/>
        <v>0</v>
      </c>
      <c r="Q62" s="44" t="str">
        <f ca="1">IF(B62="","",IF(Nov!Q62="",Dec!P62,Nov!Q62+Dec!P62))</f>
        <v/>
      </c>
      <c r="R62" s="5"/>
      <c r="S62" s="44">
        <f t="shared" si="4"/>
        <v>0</v>
      </c>
      <c r="T62" s="44" t="str">
        <f ca="1">IF(B62="","",IF(Nov!T62="",Dec!S62,Nov!T62+Dec!S62))</f>
        <v/>
      </c>
      <c r="U62" s="5"/>
      <c r="V62" s="44">
        <f t="shared" si="5"/>
        <v>0</v>
      </c>
      <c r="W62" s="44" t="str">
        <f ca="1">IF(B62="","",IF(Nov!W62="",Dec!V62,Nov!W62+Dec!V62))</f>
        <v/>
      </c>
      <c r="X62" s="5"/>
      <c r="Y62" s="5"/>
      <c r="Z62" s="5"/>
      <c r="AA62" s="5"/>
      <c r="AB62" s="18" t="e">
        <f t="shared" si="6"/>
        <v>#DIV/0!</v>
      </c>
    </row>
    <row r="63" spans="2:28" ht="15.75" customHeight="1">
      <c r="B63" s="121" t="str">
        <f ca="1">IF(Nov!B63="","",Nov!B63)</f>
        <v/>
      </c>
      <c r="C63" s="122" t="str">
        <f ca="1">IF(Nov!C63="","",Nov!C63)</f>
        <v/>
      </c>
      <c r="D63" s="115" t="str">
        <f ca="1">IF(B63="","",Nov!D63)</f>
        <v/>
      </c>
      <c r="E63" s="115" t="str">
        <f ca="1">IF(Nov!B63="","",Nov!E63)</f>
        <v/>
      </c>
      <c r="F63" s="5"/>
      <c r="G63" s="115" t="str">
        <f ca="1">IF(B63="","",Nov!G63)</f>
        <v/>
      </c>
      <c r="H63" s="34" t="str">
        <f t="shared" si="8"/>
        <v/>
      </c>
      <c r="I63" s="126"/>
      <c r="J63" s="44">
        <f t="shared" si="1"/>
        <v>0</v>
      </c>
      <c r="K63" s="44" t="str">
        <f ca="1">IF(B63="","",IF(Nov!K63="",Dec!J63,Nov!K63+Dec!J63))</f>
        <v/>
      </c>
      <c r="L63" s="5"/>
      <c r="M63" s="44">
        <f t="shared" si="2"/>
        <v>0</v>
      </c>
      <c r="N63" s="44" t="str">
        <f ca="1">IF(B63="","",IF(Nov!N63="",Dec!M63,Nov!N63+Dec!M63))</f>
        <v/>
      </c>
      <c r="O63" s="5"/>
      <c r="P63" s="44">
        <f t="shared" si="3"/>
        <v>0</v>
      </c>
      <c r="Q63" s="44" t="str">
        <f ca="1">IF(B63="","",IF(Nov!Q63="",Dec!P63,Nov!Q63+Dec!P63))</f>
        <v/>
      </c>
      <c r="R63" s="5"/>
      <c r="S63" s="44">
        <f t="shared" si="4"/>
        <v>0</v>
      </c>
      <c r="T63" s="44" t="str">
        <f ca="1">IF(B63="","",IF(Nov!T63="",Dec!S63,Nov!T63+Dec!S63))</f>
        <v/>
      </c>
      <c r="U63" s="5"/>
      <c r="V63" s="44">
        <f t="shared" si="5"/>
        <v>0</v>
      </c>
      <c r="W63" s="44" t="str">
        <f ca="1">IF(B63="","",IF(Nov!W63="",Dec!V63,Nov!W63+Dec!V63))</f>
        <v/>
      </c>
      <c r="X63" s="5"/>
      <c r="Y63" s="5"/>
      <c r="Z63" s="5"/>
      <c r="AA63" s="5"/>
      <c r="AB63" s="18" t="e">
        <f t="shared" si="6"/>
        <v>#DIV/0!</v>
      </c>
    </row>
    <row r="64" spans="2:28" ht="15.75" customHeight="1">
      <c r="B64" s="121" t="str">
        <f ca="1">IF(Nov!B64="","",Nov!B64)</f>
        <v/>
      </c>
      <c r="C64" s="122" t="str">
        <f ca="1">IF(Nov!C64="","",Nov!C64)</f>
        <v/>
      </c>
      <c r="D64" s="115" t="str">
        <f ca="1">IF(B64="","",Nov!D64)</f>
        <v/>
      </c>
      <c r="E64" s="115" t="str">
        <f ca="1">IF(Nov!B64="","",Nov!E64)</f>
        <v/>
      </c>
      <c r="F64" s="5"/>
      <c r="G64" s="115" t="str">
        <f ca="1">IF(B64="","",Nov!G64)</f>
        <v/>
      </c>
      <c r="H64" s="34" t="str">
        <f t="shared" si="8"/>
        <v/>
      </c>
      <c r="I64" s="126"/>
      <c r="J64" s="44">
        <f t="shared" si="1"/>
        <v>0</v>
      </c>
      <c r="K64" s="44" t="str">
        <f ca="1">IF(B64="","",IF(Nov!K64="",Dec!J64,Nov!K64+Dec!J64))</f>
        <v/>
      </c>
      <c r="L64" s="5"/>
      <c r="M64" s="44">
        <f t="shared" si="2"/>
        <v>0</v>
      </c>
      <c r="N64" s="44" t="str">
        <f ca="1">IF(B64="","",IF(Nov!N64="",Dec!M64,Nov!N64+Dec!M64))</f>
        <v/>
      </c>
      <c r="O64" s="5"/>
      <c r="P64" s="44">
        <f t="shared" si="3"/>
        <v>0</v>
      </c>
      <c r="Q64" s="44" t="str">
        <f ca="1">IF(B64="","",IF(Nov!Q64="",Dec!P64,Nov!Q64+Dec!P64))</f>
        <v/>
      </c>
      <c r="R64" s="5"/>
      <c r="S64" s="44">
        <f t="shared" si="4"/>
        <v>0</v>
      </c>
      <c r="T64" s="44" t="str">
        <f ca="1">IF(B64="","",IF(Nov!T64="",Dec!S64,Nov!T64+Dec!S64))</f>
        <v/>
      </c>
      <c r="U64" s="5"/>
      <c r="V64" s="44">
        <f t="shared" si="5"/>
        <v>0</v>
      </c>
      <c r="W64" s="44" t="str">
        <f ca="1">IF(B64="","",IF(Nov!W64="",Dec!V64,Nov!W64+Dec!V64))</f>
        <v/>
      </c>
      <c r="X64" s="5"/>
      <c r="Y64" s="5"/>
      <c r="Z64" s="5"/>
      <c r="AA64" s="5"/>
      <c r="AB64" s="18" t="e">
        <f t="shared" si="6"/>
        <v>#DIV/0!</v>
      </c>
    </row>
    <row r="65" spans="2:28" ht="15.75" customHeight="1">
      <c r="B65" s="121" t="str">
        <f ca="1">IF(Nov!B65="","",Nov!B65)</f>
        <v/>
      </c>
      <c r="C65" s="122" t="str">
        <f ca="1">IF(Nov!C65="","",Nov!C65)</f>
        <v/>
      </c>
      <c r="D65" s="115" t="str">
        <f ca="1">IF(B65="","",Nov!D65)</f>
        <v/>
      </c>
      <c r="E65" s="115" t="str">
        <f ca="1">IF(Nov!B65="","",Nov!E65)</f>
        <v/>
      </c>
      <c r="F65" s="5"/>
      <c r="G65" s="115" t="str">
        <f ca="1">IF(B65="","",Nov!G65)</f>
        <v/>
      </c>
      <c r="H65" s="34" t="str">
        <f t="shared" si="8"/>
        <v/>
      </c>
      <c r="I65" s="126"/>
      <c r="J65" s="44">
        <f t="shared" si="1"/>
        <v>0</v>
      </c>
      <c r="K65" s="44" t="str">
        <f ca="1">IF(B65="","",IF(Nov!K65="",Dec!J65,Nov!K65+Dec!J65))</f>
        <v/>
      </c>
      <c r="L65" s="5"/>
      <c r="M65" s="44">
        <f t="shared" si="2"/>
        <v>0</v>
      </c>
      <c r="N65" s="44" t="str">
        <f ca="1">IF(B65="","",IF(Nov!N65="",Dec!M65,Nov!N65+Dec!M65))</f>
        <v/>
      </c>
      <c r="O65" s="5"/>
      <c r="P65" s="44">
        <f t="shared" si="3"/>
        <v>0</v>
      </c>
      <c r="Q65" s="44" t="str">
        <f ca="1">IF(B65="","",IF(Nov!Q65="",Dec!P65,Nov!Q65+Dec!P65))</f>
        <v/>
      </c>
      <c r="R65" s="5"/>
      <c r="S65" s="44">
        <f t="shared" si="4"/>
        <v>0</v>
      </c>
      <c r="T65" s="44" t="str">
        <f ca="1">IF(B65="","",IF(Nov!T65="",Dec!S65,Nov!T65+Dec!S65))</f>
        <v/>
      </c>
      <c r="U65" s="5"/>
      <c r="V65" s="44">
        <f t="shared" si="5"/>
        <v>0</v>
      </c>
      <c r="W65" s="44" t="str">
        <f ca="1">IF(B65="","",IF(Nov!W65="",Dec!V65,Nov!W65+Dec!V65))</f>
        <v/>
      </c>
      <c r="X65" s="5"/>
      <c r="Y65" s="5"/>
      <c r="Z65" s="5"/>
      <c r="AA65" s="5"/>
      <c r="AB65" s="18" t="e">
        <f t="shared" si="6"/>
        <v>#DIV/0!</v>
      </c>
    </row>
    <row r="66" spans="2:28" ht="15.75" customHeight="1">
      <c r="B66" s="121" t="str">
        <f ca="1">IF(Nov!B66="","",Nov!B66)</f>
        <v/>
      </c>
      <c r="C66" s="122" t="str">
        <f ca="1">IF(Nov!C66="","",Nov!C66)</f>
        <v/>
      </c>
      <c r="D66" s="115" t="str">
        <f ca="1">IF(B66="","",Nov!D66)</f>
        <v/>
      </c>
      <c r="E66" s="115" t="str">
        <f ca="1">IF(Nov!B66="","",Nov!E66)</f>
        <v/>
      </c>
      <c r="F66" s="5"/>
      <c r="G66" s="115" t="str">
        <f ca="1">IF(B66="","",Nov!G66)</f>
        <v/>
      </c>
      <c r="H66" s="34" t="str">
        <f t="shared" si="8"/>
        <v/>
      </c>
      <c r="I66" s="126"/>
      <c r="J66" s="44">
        <f t="shared" si="1"/>
        <v>0</v>
      </c>
      <c r="K66" s="44" t="str">
        <f ca="1">IF(B66="","",IF(Nov!K66="",Dec!J66,Nov!K66+Dec!J66))</f>
        <v/>
      </c>
      <c r="L66" s="5"/>
      <c r="M66" s="44">
        <f t="shared" si="2"/>
        <v>0</v>
      </c>
      <c r="N66" s="44" t="str">
        <f ca="1">IF(B66="","",IF(Nov!N66="",Dec!M66,Nov!N66+Dec!M66))</f>
        <v/>
      </c>
      <c r="O66" s="5"/>
      <c r="P66" s="44">
        <f t="shared" si="3"/>
        <v>0</v>
      </c>
      <c r="Q66" s="44" t="str">
        <f ca="1">IF(B66="","",IF(Nov!Q66="",Dec!P66,Nov!Q66+Dec!P66))</f>
        <v/>
      </c>
      <c r="R66" s="5"/>
      <c r="S66" s="44">
        <f t="shared" si="4"/>
        <v>0</v>
      </c>
      <c r="T66" s="44" t="str">
        <f ca="1">IF(B66="","",IF(Nov!T66="",Dec!S66,Nov!T66+Dec!S66))</f>
        <v/>
      </c>
      <c r="U66" s="5"/>
      <c r="V66" s="44">
        <f t="shared" si="5"/>
        <v>0</v>
      </c>
      <c r="W66" s="44" t="str">
        <f ca="1">IF(B66="","",IF(Nov!W66="",Dec!V66,Nov!W66+Dec!V66))</f>
        <v/>
      </c>
      <c r="X66" s="5"/>
      <c r="Y66" s="5"/>
      <c r="Z66" s="5"/>
      <c r="AA66" s="5"/>
      <c r="AB66" s="18" t="e">
        <f t="shared" si="6"/>
        <v>#DIV/0!</v>
      </c>
    </row>
    <row r="67" spans="2:28" ht="15.75" customHeight="1">
      <c r="B67" s="121" t="str">
        <f ca="1">IF(Nov!B67="","",Nov!B67)</f>
        <v/>
      </c>
      <c r="C67" s="122" t="str">
        <f ca="1">IF(Nov!C67="","",Nov!C67)</f>
        <v/>
      </c>
      <c r="D67" s="115" t="str">
        <f ca="1">IF(B67="","",Nov!D67)</f>
        <v/>
      </c>
      <c r="E67" s="115" t="str">
        <f ca="1">IF(Nov!B67="","",Nov!E67)</f>
        <v/>
      </c>
      <c r="F67" s="5"/>
      <c r="G67" s="115" t="str">
        <f ca="1">IF(B67="","",Nov!G67)</f>
        <v/>
      </c>
      <c r="H67" s="34" t="str">
        <f t="shared" si="8"/>
        <v/>
      </c>
      <c r="I67" s="126"/>
      <c r="J67" s="44">
        <f t="shared" si="1"/>
        <v>0</v>
      </c>
      <c r="K67" s="44" t="str">
        <f ca="1">IF(B67="","",IF(Nov!K67="",Dec!J67,Nov!K67+Dec!J67))</f>
        <v/>
      </c>
      <c r="L67" s="5"/>
      <c r="M67" s="44">
        <f t="shared" si="2"/>
        <v>0</v>
      </c>
      <c r="N67" s="44" t="str">
        <f ca="1">IF(B67="","",IF(Nov!N67="",Dec!M67,Nov!N67+Dec!M67))</f>
        <v/>
      </c>
      <c r="O67" s="5"/>
      <c r="P67" s="44">
        <f t="shared" si="3"/>
        <v>0</v>
      </c>
      <c r="Q67" s="44" t="str">
        <f ca="1">IF(B67="","",IF(Nov!Q67="",Dec!P67,Nov!Q67+Dec!P67))</f>
        <v/>
      </c>
      <c r="R67" s="5"/>
      <c r="S67" s="44">
        <f t="shared" si="4"/>
        <v>0</v>
      </c>
      <c r="T67" s="44" t="str">
        <f ca="1">IF(B67="","",IF(Nov!T67="",Dec!S67,Nov!T67+Dec!S67))</f>
        <v/>
      </c>
      <c r="U67" s="5"/>
      <c r="V67" s="44">
        <f t="shared" si="5"/>
        <v>0</v>
      </c>
      <c r="W67" s="44" t="str">
        <f ca="1">IF(B67="","",IF(Nov!W67="",Dec!V67,Nov!W67+Dec!V67))</f>
        <v/>
      </c>
      <c r="X67" s="5"/>
      <c r="Y67" s="5"/>
      <c r="Z67" s="5"/>
      <c r="AA67" s="5"/>
      <c r="AB67" s="18" t="e">
        <f t="shared" si="6"/>
        <v>#DIV/0!</v>
      </c>
    </row>
    <row r="68" spans="2:28" ht="15.75" customHeight="1">
      <c r="B68" s="121" t="str">
        <f ca="1">IF(Nov!B68="","",Nov!B68)</f>
        <v/>
      </c>
      <c r="C68" s="122" t="str">
        <f ca="1">IF(Nov!C68="","",Nov!C68)</f>
        <v/>
      </c>
      <c r="D68" s="115" t="str">
        <f ca="1">IF(B68="","",Nov!D68)</f>
        <v/>
      </c>
      <c r="E68" s="115" t="str">
        <f ca="1">IF(Nov!B68="","",Nov!E68)</f>
        <v/>
      </c>
      <c r="F68" s="5"/>
      <c r="G68" s="115" t="str">
        <f ca="1">IF(B68="","",Nov!G68)</f>
        <v/>
      </c>
      <c r="H68" s="34" t="str">
        <f t="shared" si="8"/>
        <v/>
      </c>
      <c r="I68" s="126"/>
      <c r="J68" s="44">
        <f t="shared" si="1"/>
        <v>0</v>
      </c>
      <c r="K68" s="44" t="str">
        <f ca="1">IF(B68="","",IF(Nov!K68="",Dec!J68,Nov!K68+Dec!J68))</f>
        <v/>
      </c>
      <c r="L68" s="5"/>
      <c r="M68" s="44">
        <f t="shared" si="2"/>
        <v>0</v>
      </c>
      <c r="N68" s="44" t="str">
        <f ca="1">IF(B68="","",IF(Nov!N68="",Dec!M68,Nov!N68+Dec!M68))</f>
        <v/>
      </c>
      <c r="O68" s="5"/>
      <c r="P68" s="44">
        <f t="shared" si="3"/>
        <v>0</v>
      </c>
      <c r="Q68" s="44" t="str">
        <f ca="1">IF(B68="","",IF(Nov!Q68="",Dec!P68,Nov!Q68+Dec!P68))</f>
        <v/>
      </c>
      <c r="R68" s="5"/>
      <c r="S68" s="44">
        <f t="shared" si="4"/>
        <v>0</v>
      </c>
      <c r="T68" s="44" t="str">
        <f ca="1">IF(B68="","",IF(Nov!T68="",Dec!S68,Nov!T68+Dec!S68))</f>
        <v/>
      </c>
      <c r="U68" s="5"/>
      <c r="V68" s="44">
        <f t="shared" si="5"/>
        <v>0</v>
      </c>
      <c r="W68" s="44" t="str">
        <f ca="1">IF(B68="","",IF(Nov!W68="",Dec!V68,Nov!W68+Dec!V68))</f>
        <v/>
      </c>
      <c r="X68" s="5"/>
      <c r="Y68" s="5"/>
      <c r="Z68" s="5"/>
      <c r="AA68" s="5"/>
      <c r="AB68" s="18" t="e">
        <f t="shared" si="6"/>
        <v>#DIV/0!</v>
      </c>
    </row>
    <row r="69" spans="2:28" ht="15.75" customHeight="1">
      <c r="B69" s="121" t="str">
        <f ca="1">IF(Nov!B69="","",Nov!B69)</f>
        <v/>
      </c>
      <c r="C69" s="122" t="str">
        <f ca="1">IF(Nov!C69="","",Nov!C69)</f>
        <v/>
      </c>
      <c r="D69" s="115" t="str">
        <f ca="1">IF(B69="","",Nov!D69)</f>
        <v/>
      </c>
      <c r="E69" s="115" t="str">
        <f ca="1">IF(Nov!B69="","",Nov!E69)</f>
        <v/>
      </c>
      <c r="F69" s="5"/>
      <c r="G69" s="115" t="str">
        <f ca="1">IF(B69="","",Nov!G69)</f>
        <v/>
      </c>
      <c r="H69" s="34" t="str">
        <f t="shared" si="8"/>
        <v/>
      </c>
      <c r="I69" s="126"/>
      <c r="J69" s="44">
        <f t="shared" si="1"/>
        <v>0</v>
      </c>
      <c r="K69" s="44" t="str">
        <f ca="1">IF(B69="","",IF(Nov!K69="",Dec!J69,Nov!K69+Dec!J69))</f>
        <v/>
      </c>
      <c r="L69" s="5"/>
      <c r="M69" s="44">
        <f t="shared" si="2"/>
        <v>0</v>
      </c>
      <c r="N69" s="44" t="str">
        <f ca="1">IF(B69="","",IF(Nov!N69="",Dec!M69,Nov!N69+Dec!M69))</f>
        <v/>
      </c>
      <c r="O69" s="5"/>
      <c r="P69" s="44">
        <f t="shared" si="3"/>
        <v>0</v>
      </c>
      <c r="Q69" s="44" t="str">
        <f ca="1">IF(B69="","",IF(Nov!Q69="",Dec!P69,Nov!Q69+Dec!P69))</f>
        <v/>
      </c>
      <c r="R69" s="5"/>
      <c r="S69" s="44">
        <f t="shared" si="4"/>
        <v>0</v>
      </c>
      <c r="T69" s="44" t="str">
        <f ca="1">IF(B69="","",IF(Nov!T69="",Dec!S69,Nov!T69+Dec!S69))</f>
        <v/>
      </c>
      <c r="U69" s="5"/>
      <c r="V69" s="44">
        <f t="shared" si="5"/>
        <v>0</v>
      </c>
      <c r="W69" s="44" t="str">
        <f ca="1">IF(B69="","",IF(Nov!W69="",Dec!V69,Nov!W69+Dec!V69))</f>
        <v/>
      </c>
      <c r="X69" s="5"/>
      <c r="Y69" s="5"/>
      <c r="Z69" s="5"/>
      <c r="AA69" s="5"/>
      <c r="AB69" s="18" t="e">
        <f t="shared" si="6"/>
        <v>#DIV/0!</v>
      </c>
    </row>
    <row r="70" spans="2:28" ht="15.75" customHeight="1">
      <c r="B70" s="121" t="str">
        <f ca="1">IF(Nov!B70="","",Nov!B70)</f>
        <v/>
      </c>
      <c r="C70" s="122" t="str">
        <f ca="1">IF(Nov!C70="","",Nov!C70)</f>
        <v/>
      </c>
      <c r="D70" s="115" t="str">
        <f ca="1">IF(B70="","",Nov!D70)</f>
        <v/>
      </c>
      <c r="E70" s="115" t="str">
        <f ca="1">IF(Nov!B70="","",Nov!E70)</f>
        <v/>
      </c>
      <c r="F70" s="5"/>
      <c r="G70" s="115" t="str">
        <f ca="1">IF(B70="","",Nov!G70)</f>
        <v/>
      </c>
      <c r="H70" s="34" t="str">
        <f t="shared" si="8"/>
        <v/>
      </c>
      <c r="I70" s="126"/>
      <c r="J70" s="44">
        <f t="shared" si="1"/>
        <v>0</v>
      </c>
      <c r="K70" s="44" t="str">
        <f ca="1">IF(B70="","",IF(Nov!K70="",Dec!J70,Nov!K70+Dec!J70))</f>
        <v/>
      </c>
      <c r="L70" s="5"/>
      <c r="M70" s="44">
        <f t="shared" si="2"/>
        <v>0</v>
      </c>
      <c r="N70" s="44" t="str">
        <f ca="1">IF(B70="","",IF(Nov!N70="",Dec!M70,Nov!N70+Dec!M70))</f>
        <v/>
      </c>
      <c r="O70" s="5"/>
      <c r="P70" s="44">
        <f t="shared" si="3"/>
        <v>0</v>
      </c>
      <c r="Q70" s="44" t="str">
        <f ca="1">IF(B70="","",IF(Nov!Q70="",Dec!P70,Nov!Q70+Dec!P70))</f>
        <v/>
      </c>
      <c r="R70" s="5"/>
      <c r="S70" s="44">
        <f t="shared" si="4"/>
        <v>0</v>
      </c>
      <c r="T70" s="44" t="str">
        <f ca="1">IF(B70="","",IF(Nov!T70="",Dec!S70,Nov!T70+Dec!S70))</f>
        <v/>
      </c>
      <c r="U70" s="5"/>
      <c r="V70" s="44">
        <f t="shared" si="5"/>
        <v>0</v>
      </c>
      <c r="W70" s="44" t="str">
        <f ca="1">IF(B70="","",IF(Nov!W70="",Dec!V70,Nov!W70+Dec!V70))</f>
        <v/>
      </c>
      <c r="X70" s="5"/>
      <c r="Y70" s="5"/>
      <c r="Z70" s="5"/>
      <c r="AA70" s="5"/>
      <c r="AB70" s="18" t="e">
        <f t="shared" si="6"/>
        <v>#DIV/0!</v>
      </c>
    </row>
    <row r="71" spans="2:28" ht="15.75" customHeight="1">
      <c r="B71" s="121" t="str">
        <f ca="1">IF(Nov!B71="","",Nov!B71)</f>
        <v/>
      </c>
      <c r="C71" s="122" t="str">
        <f ca="1">IF(Nov!C71="","",Nov!C71)</f>
        <v/>
      </c>
      <c r="D71" s="115" t="str">
        <f ca="1">IF(B71="","",Nov!D71)</f>
        <v/>
      </c>
      <c r="E71" s="115" t="str">
        <f ca="1">IF(Nov!B71="","",Nov!E71)</f>
        <v/>
      </c>
      <c r="F71" s="5"/>
      <c r="G71" s="115" t="str">
        <f ca="1">IF(B71="","",Nov!G71)</f>
        <v/>
      </c>
      <c r="H71" s="34" t="str">
        <f t="shared" si="8"/>
        <v/>
      </c>
      <c r="I71" s="126"/>
      <c r="J71" s="44">
        <f t="shared" si="1"/>
        <v>0</v>
      </c>
      <c r="K71" s="44" t="str">
        <f ca="1">IF(B71="","",IF(Nov!K71="",Dec!J71,Nov!K71+Dec!J71))</f>
        <v/>
      </c>
      <c r="L71" s="5"/>
      <c r="M71" s="44">
        <f t="shared" si="2"/>
        <v>0</v>
      </c>
      <c r="N71" s="44" t="str">
        <f ca="1">IF(B71="","",IF(Nov!N71="",Dec!M71,Nov!N71+Dec!M71))</f>
        <v/>
      </c>
      <c r="O71" s="5"/>
      <c r="P71" s="44">
        <f t="shared" si="3"/>
        <v>0</v>
      </c>
      <c r="Q71" s="44" t="str">
        <f ca="1">IF(B71="","",IF(Nov!Q71="",Dec!P71,Nov!Q71+Dec!P71))</f>
        <v/>
      </c>
      <c r="R71" s="5"/>
      <c r="S71" s="44">
        <f t="shared" si="4"/>
        <v>0</v>
      </c>
      <c r="T71" s="44" t="str">
        <f ca="1">IF(B71="","",IF(Nov!T71="",Dec!S71,Nov!T71+Dec!S71))</f>
        <v/>
      </c>
      <c r="U71" s="5"/>
      <c r="V71" s="44">
        <f t="shared" si="5"/>
        <v>0</v>
      </c>
      <c r="W71" s="44" t="str">
        <f ca="1">IF(B71="","",IF(Nov!W71="",Dec!V71,Nov!W71+Dec!V71))</f>
        <v/>
      </c>
      <c r="X71" s="5"/>
      <c r="Y71" s="5"/>
      <c r="Z71" s="5"/>
      <c r="AA71" s="5"/>
      <c r="AB71" s="18" t="e">
        <f t="shared" si="6"/>
        <v>#DIV/0!</v>
      </c>
    </row>
    <row r="72" spans="2:28" ht="15.75" customHeight="1">
      <c r="B72" s="121" t="str">
        <f ca="1">IF(Nov!B72="","",Nov!B72)</f>
        <v/>
      </c>
      <c r="C72" s="122" t="str">
        <f ca="1">IF(Nov!C72="","",Nov!C72)</f>
        <v/>
      </c>
      <c r="D72" s="115" t="str">
        <f ca="1">IF(B72="","",Nov!D72)</f>
        <v/>
      </c>
      <c r="E72" s="115" t="str">
        <f ca="1">IF(Nov!B72="","",Nov!E72)</f>
        <v/>
      </c>
      <c r="F72" s="5"/>
      <c r="G72" s="115" t="str">
        <f ca="1">IF(B72="","",Nov!G72)</f>
        <v/>
      </c>
      <c r="H72" s="34" t="str">
        <f t="shared" si="8"/>
        <v/>
      </c>
      <c r="I72" s="126"/>
      <c r="J72" s="44">
        <f t="shared" si="1"/>
        <v>0</v>
      </c>
      <c r="K72" s="44" t="str">
        <f ca="1">IF(B72="","",IF(Nov!K72="",Dec!J72,Nov!K72+Dec!J72))</f>
        <v/>
      </c>
      <c r="L72" s="5"/>
      <c r="M72" s="44">
        <f t="shared" si="2"/>
        <v>0</v>
      </c>
      <c r="N72" s="44" t="str">
        <f ca="1">IF(B72="","",IF(Nov!N72="",Dec!M72,Nov!N72+Dec!M72))</f>
        <v/>
      </c>
      <c r="O72" s="5"/>
      <c r="P72" s="44">
        <f t="shared" si="3"/>
        <v>0</v>
      </c>
      <c r="Q72" s="44" t="str">
        <f ca="1">IF(B72="","",IF(Nov!Q72="",Dec!P72,Nov!Q72+Dec!P72))</f>
        <v/>
      </c>
      <c r="R72" s="5"/>
      <c r="S72" s="44">
        <f t="shared" si="4"/>
        <v>0</v>
      </c>
      <c r="T72" s="44" t="str">
        <f ca="1">IF(B72="","",IF(Nov!T72="",Dec!S72,Nov!T72+Dec!S72))</f>
        <v/>
      </c>
      <c r="U72" s="5"/>
      <c r="V72" s="44">
        <f t="shared" si="5"/>
        <v>0</v>
      </c>
      <c r="W72" s="44" t="str">
        <f ca="1">IF(B72="","",IF(Nov!W72="",Dec!V72,Nov!W72+Dec!V72))</f>
        <v/>
      </c>
      <c r="X72" s="5"/>
      <c r="Y72" s="5"/>
      <c r="Z72" s="5"/>
      <c r="AA72" s="5"/>
      <c r="AB72" s="18" t="e">
        <f t="shared" si="6"/>
        <v>#DIV/0!</v>
      </c>
    </row>
    <row r="73" spans="2:28" ht="15.75" customHeight="1">
      <c r="B73" s="121" t="str">
        <f ca="1">IF(Nov!B73="","",Nov!B73)</f>
        <v/>
      </c>
      <c r="C73" s="122" t="str">
        <f ca="1">IF(Nov!C73="","",Nov!C73)</f>
        <v/>
      </c>
      <c r="D73" s="115" t="str">
        <f ca="1">IF(B73="","",Nov!D73)</f>
        <v/>
      </c>
      <c r="E73" s="115" t="str">
        <f ca="1">IF(Nov!B73="","",Nov!E73)</f>
        <v/>
      </c>
      <c r="F73" s="5"/>
      <c r="G73" s="115" t="str">
        <f ca="1">IF(B73="","",Nov!G73)</f>
        <v/>
      </c>
      <c r="H73" s="34" t="str">
        <f t="shared" si="8"/>
        <v/>
      </c>
      <c r="I73" s="126"/>
      <c r="J73" s="44">
        <f t="shared" ref="J73:J90" si="9">I73*10</f>
        <v>0</v>
      </c>
      <c r="K73" s="44" t="str">
        <f ca="1">IF(B73="","",IF(Nov!K73="",Dec!J73,Nov!K73+Dec!J73))</f>
        <v/>
      </c>
      <c r="L73" s="5"/>
      <c r="M73" s="44">
        <f t="shared" ref="M73:M90" si="10">L73/2</f>
        <v>0</v>
      </c>
      <c r="N73" s="44" t="str">
        <f ca="1">IF(B73="","",IF(Nov!N73="",Dec!M73,Nov!N73+Dec!M73))</f>
        <v/>
      </c>
      <c r="O73" s="5"/>
      <c r="P73" s="44">
        <f t="shared" ref="P73:P90" si="11">O73</f>
        <v>0</v>
      </c>
      <c r="Q73" s="44" t="str">
        <f ca="1">IF(B73="","",IF(Nov!Q73="",Dec!P73,Nov!Q73+Dec!P73))</f>
        <v/>
      </c>
      <c r="R73" s="5"/>
      <c r="S73" s="44">
        <f t="shared" ref="S73:S90" si="12">R73/500</f>
        <v>0</v>
      </c>
      <c r="T73" s="44" t="str">
        <f ca="1">IF(B73="","",IF(Nov!T73="",Dec!S73,Nov!T73+Dec!S73))</f>
        <v/>
      </c>
      <c r="U73" s="5"/>
      <c r="V73" s="44">
        <f t="shared" ref="V73:V90" si="13">U73*10</f>
        <v>0</v>
      </c>
      <c r="W73" s="44" t="str">
        <f ca="1">IF(B73="","",IF(Nov!W73="",Dec!V73,Nov!W73+Dec!V73))</f>
        <v/>
      </c>
      <c r="X73" s="5"/>
      <c r="Y73" s="5"/>
      <c r="Z73" s="5"/>
      <c r="AA73" s="5"/>
      <c r="AB73" s="18" t="e">
        <f t="shared" ref="AB73:AB90" si="14">(R73/F73)/175</f>
        <v>#DIV/0!</v>
      </c>
    </row>
    <row r="74" spans="2:28" ht="15.75" customHeight="1">
      <c r="B74" s="121" t="str">
        <f ca="1">IF(Nov!B74="","",Nov!B74)</f>
        <v/>
      </c>
      <c r="C74" s="122" t="str">
        <f ca="1">IF(Nov!C74="","",Nov!C74)</f>
        <v/>
      </c>
      <c r="D74" s="115" t="str">
        <f ca="1">IF(B74="","",Nov!D74)</f>
        <v/>
      </c>
      <c r="E74" s="115" t="str">
        <f ca="1">IF(Nov!B74="","",Nov!E74)</f>
        <v/>
      </c>
      <c r="F74" s="5"/>
      <c r="G74" s="115" t="str">
        <f ca="1">IF(B74="","",Nov!G74)</f>
        <v/>
      </c>
      <c r="H74" s="34" t="str">
        <f t="shared" si="8"/>
        <v/>
      </c>
      <c r="I74" s="126"/>
      <c r="J74" s="44">
        <f t="shared" si="9"/>
        <v>0</v>
      </c>
      <c r="K74" s="44" t="str">
        <f ca="1">IF(B74="","",IF(Nov!K74="",Dec!J74,Nov!K74+Dec!J74))</f>
        <v/>
      </c>
      <c r="L74" s="5"/>
      <c r="M74" s="44">
        <f t="shared" si="10"/>
        <v>0</v>
      </c>
      <c r="N74" s="44" t="str">
        <f ca="1">IF(B74="","",IF(Nov!N74="",Dec!M74,Nov!N74+Dec!M74))</f>
        <v/>
      </c>
      <c r="O74" s="5"/>
      <c r="P74" s="44">
        <f t="shared" si="11"/>
        <v>0</v>
      </c>
      <c r="Q74" s="44" t="str">
        <f ca="1">IF(B74="","",IF(Nov!Q74="",Dec!P74,Nov!Q74+Dec!P74))</f>
        <v/>
      </c>
      <c r="R74" s="5"/>
      <c r="S74" s="44">
        <f t="shared" si="12"/>
        <v>0</v>
      </c>
      <c r="T74" s="44" t="str">
        <f ca="1">IF(B74="","",IF(Nov!T74="",Dec!S74,Nov!T74+Dec!S74))</f>
        <v/>
      </c>
      <c r="U74" s="5"/>
      <c r="V74" s="44">
        <f t="shared" si="13"/>
        <v>0</v>
      </c>
      <c r="W74" s="44" t="str">
        <f ca="1">IF(B74="","",IF(Nov!W74="",Dec!V74,Nov!W74+Dec!V74))</f>
        <v/>
      </c>
      <c r="X74" s="5"/>
      <c r="Y74" s="5"/>
      <c r="Z74" s="5"/>
      <c r="AA74" s="5"/>
      <c r="AB74" s="18" t="e">
        <f t="shared" si="14"/>
        <v>#DIV/0!</v>
      </c>
    </row>
    <row r="75" spans="2:28" ht="15.75" customHeight="1">
      <c r="B75" s="121" t="str">
        <f ca="1">IF(Nov!B75="","",Nov!B75)</f>
        <v/>
      </c>
      <c r="C75" s="122" t="str">
        <f ca="1">IF(Nov!C75="","",Nov!C75)</f>
        <v/>
      </c>
      <c r="D75" s="115" t="str">
        <f ca="1">IF(B75="","",Nov!D75)</f>
        <v/>
      </c>
      <c r="E75" s="115" t="str">
        <f ca="1">IF(Nov!B75="","",Nov!E75)</f>
        <v/>
      </c>
      <c r="F75" s="5"/>
      <c r="G75" s="115" t="str">
        <f ca="1">IF(B75="","",Nov!G75)</f>
        <v/>
      </c>
      <c r="H75" s="34" t="str">
        <f t="shared" si="8"/>
        <v/>
      </c>
      <c r="I75" s="126"/>
      <c r="J75" s="44">
        <f t="shared" si="9"/>
        <v>0</v>
      </c>
      <c r="K75" s="44" t="str">
        <f ca="1">IF(B75="","",IF(Nov!K75="",Dec!J75,Nov!K75+Dec!J75))</f>
        <v/>
      </c>
      <c r="L75" s="5"/>
      <c r="M75" s="44">
        <f t="shared" si="10"/>
        <v>0</v>
      </c>
      <c r="N75" s="44" t="str">
        <f ca="1">IF(B75="","",IF(Nov!N75="",Dec!M75,Nov!N75+Dec!M75))</f>
        <v/>
      </c>
      <c r="O75" s="5"/>
      <c r="P75" s="44">
        <f t="shared" si="11"/>
        <v>0</v>
      </c>
      <c r="Q75" s="44" t="str">
        <f ca="1">IF(B75="","",IF(Nov!Q75="",Dec!P75,Nov!Q75+Dec!P75))</f>
        <v/>
      </c>
      <c r="R75" s="5"/>
      <c r="S75" s="44">
        <f t="shared" si="12"/>
        <v>0</v>
      </c>
      <c r="T75" s="44" t="str">
        <f ca="1">IF(B75="","",IF(Nov!T75="",Dec!S75,Nov!T75+Dec!S75))</f>
        <v/>
      </c>
      <c r="U75" s="5"/>
      <c r="V75" s="44">
        <f t="shared" si="13"/>
        <v>0</v>
      </c>
      <c r="W75" s="44" t="str">
        <f ca="1">IF(B75="","",IF(Nov!W75="",Dec!V75,Nov!W75+Dec!V75))</f>
        <v/>
      </c>
      <c r="X75" s="5"/>
      <c r="Y75" s="5"/>
      <c r="Z75" s="5"/>
      <c r="AA75" s="5"/>
      <c r="AB75" s="18" t="e">
        <f t="shared" si="14"/>
        <v>#DIV/0!</v>
      </c>
    </row>
    <row r="76" spans="2:28" ht="15.75" customHeight="1">
      <c r="B76" s="121" t="str">
        <f ca="1">IF(Nov!B76="","",Nov!B76)</f>
        <v/>
      </c>
      <c r="C76" s="122" t="str">
        <f ca="1">IF(Nov!C76="","",Nov!C76)</f>
        <v/>
      </c>
      <c r="D76" s="115" t="str">
        <f ca="1">IF(B76="","",Nov!D76)</f>
        <v/>
      </c>
      <c r="E76" s="115" t="str">
        <f ca="1">IF(Nov!B76="","",Nov!E76)</f>
        <v/>
      </c>
      <c r="F76" s="5"/>
      <c r="G76" s="115" t="str">
        <f ca="1">IF(B76="","",Nov!G76)</f>
        <v/>
      </c>
      <c r="H76" s="34" t="str">
        <f t="shared" si="8"/>
        <v/>
      </c>
      <c r="I76" s="126"/>
      <c r="J76" s="44">
        <f t="shared" si="9"/>
        <v>0</v>
      </c>
      <c r="K76" s="44" t="str">
        <f ca="1">IF(B76="","",IF(Nov!K76="",Dec!J76,Nov!K76+Dec!J76))</f>
        <v/>
      </c>
      <c r="L76" s="5"/>
      <c r="M76" s="44">
        <f t="shared" si="10"/>
        <v>0</v>
      </c>
      <c r="N76" s="44" t="str">
        <f ca="1">IF(B76="","",IF(Nov!N76="",Dec!M76,Nov!N76+Dec!M76))</f>
        <v/>
      </c>
      <c r="O76" s="5"/>
      <c r="P76" s="44">
        <f t="shared" si="11"/>
        <v>0</v>
      </c>
      <c r="Q76" s="44" t="str">
        <f ca="1">IF(B76="","",IF(Nov!Q76="",Dec!P76,Nov!Q76+Dec!P76))</f>
        <v/>
      </c>
      <c r="R76" s="5"/>
      <c r="S76" s="44">
        <f t="shared" si="12"/>
        <v>0</v>
      </c>
      <c r="T76" s="44" t="str">
        <f ca="1">IF(B76="","",IF(Nov!T76="",Dec!S76,Nov!T76+Dec!S76))</f>
        <v/>
      </c>
      <c r="U76" s="5"/>
      <c r="V76" s="44">
        <f t="shared" si="13"/>
        <v>0</v>
      </c>
      <c r="W76" s="44" t="str">
        <f ca="1">IF(B76="","",IF(Nov!W76="",Dec!V76,Nov!W76+Dec!V76))</f>
        <v/>
      </c>
      <c r="X76" s="5"/>
      <c r="Y76" s="5"/>
      <c r="Z76" s="5"/>
      <c r="AA76" s="5"/>
      <c r="AB76" s="18" t="e">
        <f t="shared" si="14"/>
        <v>#DIV/0!</v>
      </c>
    </row>
    <row r="77" spans="2:28" ht="15.75" customHeight="1">
      <c r="B77" s="121" t="str">
        <f ca="1">IF(Nov!B77="","",Nov!B77)</f>
        <v/>
      </c>
      <c r="C77" s="122" t="str">
        <f ca="1">IF(Nov!C77="","",Nov!C77)</f>
        <v/>
      </c>
      <c r="D77" s="115" t="str">
        <f ca="1">IF(B77="","",Nov!D77)</f>
        <v/>
      </c>
      <c r="E77" s="115" t="str">
        <f ca="1">IF(Nov!B77="","",Nov!E77)</f>
        <v/>
      </c>
      <c r="F77" s="5"/>
      <c r="G77" s="115" t="str">
        <f ca="1">IF(B77="","",Nov!G77)</f>
        <v/>
      </c>
      <c r="H77" s="34" t="str">
        <f t="shared" si="8"/>
        <v/>
      </c>
      <c r="I77" s="126"/>
      <c r="J77" s="44">
        <f t="shared" si="9"/>
        <v>0</v>
      </c>
      <c r="K77" s="44" t="str">
        <f ca="1">IF(B77="","",IF(Nov!K77="",Dec!J77,Nov!K77+Dec!J77))</f>
        <v/>
      </c>
      <c r="L77" s="5"/>
      <c r="M77" s="44">
        <f t="shared" si="10"/>
        <v>0</v>
      </c>
      <c r="N77" s="44" t="str">
        <f ca="1">IF(B77="","",IF(Nov!N77="",Dec!M77,Nov!N77+Dec!M77))</f>
        <v/>
      </c>
      <c r="O77" s="5"/>
      <c r="P77" s="44">
        <f t="shared" si="11"/>
        <v>0</v>
      </c>
      <c r="Q77" s="44" t="str">
        <f ca="1">IF(B77="","",IF(Nov!Q77="",Dec!P77,Nov!Q77+Dec!P77))</f>
        <v/>
      </c>
      <c r="R77" s="5"/>
      <c r="S77" s="44">
        <f t="shared" si="12"/>
        <v>0</v>
      </c>
      <c r="T77" s="44" t="str">
        <f ca="1">IF(B77="","",IF(Nov!T77="",Dec!S77,Nov!T77+Dec!S77))</f>
        <v/>
      </c>
      <c r="U77" s="5"/>
      <c r="V77" s="44">
        <f t="shared" si="13"/>
        <v>0</v>
      </c>
      <c r="W77" s="44" t="str">
        <f ca="1">IF(B77="","",IF(Nov!W77="",Dec!V77,Nov!W77+Dec!V77))</f>
        <v/>
      </c>
      <c r="X77" s="5"/>
      <c r="Y77" s="5"/>
      <c r="Z77" s="5"/>
      <c r="AA77" s="5"/>
      <c r="AB77" s="18" t="e">
        <f t="shared" si="14"/>
        <v>#DIV/0!</v>
      </c>
    </row>
    <row r="78" spans="2:28" ht="15.75" customHeight="1">
      <c r="B78" s="121" t="str">
        <f ca="1">IF(Nov!B78="","",Nov!B78)</f>
        <v/>
      </c>
      <c r="C78" s="122" t="str">
        <f ca="1">IF(Nov!C78="","",Nov!C78)</f>
        <v/>
      </c>
      <c r="D78" s="115" t="str">
        <f ca="1">IF(B78="","",Nov!D78)</f>
        <v/>
      </c>
      <c r="E78" s="115" t="str">
        <f ca="1">IF(Nov!B78="","",Nov!E78)</f>
        <v/>
      </c>
      <c r="F78" s="5"/>
      <c r="G78" s="115" t="str">
        <f ca="1">IF(B78="","",Nov!G78)</f>
        <v/>
      </c>
      <c r="H78" s="34" t="str">
        <f t="shared" si="8"/>
        <v/>
      </c>
      <c r="I78" s="126"/>
      <c r="J78" s="44">
        <f t="shared" si="9"/>
        <v>0</v>
      </c>
      <c r="K78" s="44" t="str">
        <f ca="1">IF(B78="","",IF(Nov!K78="",Dec!J78,Nov!K78+Dec!J78))</f>
        <v/>
      </c>
      <c r="L78" s="5"/>
      <c r="M78" s="44">
        <f t="shared" si="10"/>
        <v>0</v>
      </c>
      <c r="N78" s="44" t="str">
        <f ca="1">IF(B78="","",IF(Nov!N78="",Dec!M78,Nov!N78+Dec!M78))</f>
        <v/>
      </c>
      <c r="O78" s="5"/>
      <c r="P78" s="44">
        <f t="shared" si="11"/>
        <v>0</v>
      </c>
      <c r="Q78" s="44" t="str">
        <f ca="1">IF(B78="","",IF(Nov!Q78="",Dec!P78,Nov!Q78+Dec!P78))</f>
        <v/>
      </c>
      <c r="R78" s="5"/>
      <c r="S78" s="44">
        <f t="shared" si="12"/>
        <v>0</v>
      </c>
      <c r="T78" s="44" t="str">
        <f ca="1">IF(B78="","",IF(Nov!T78="",Dec!S78,Nov!T78+Dec!S78))</f>
        <v/>
      </c>
      <c r="U78" s="5"/>
      <c r="V78" s="44">
        <f t="shared" si="13"/>
        <v>0</v>
      </c>
      <c r="W78" s="44" t="str">
        <f ca="1">IF(B78="","",IF(Nov!W78="",Dec!V78,Nov!W78+Dec!V78))</f>
        <v/>
      </c>
      <c r="X78" s="5"/>
      <c r="Y78" s="5"/>
      <c r="Z78" s="5"/>
      <c r="AA78" s="5"/>
      <c r="AB78" s="18" t="e">
        <f t="shared" si="14"/>
        <v>#DIV/0!</v>
      </c>
    </row>
    <row r="79" spans="2:28" ht="15.75" customHeight="1">
      <c r="B79" s="121" t="str">
        <f ca="1">IF(Nov!B79="","",Nov!B79)</f>
        <v/>
      </c>
      <c r="C79" s="122" t="str">
        <f ca="1">IF(Nov!C79="","",Nov!C79)</f>
        <v/>
      </c>
      <c r="D79" s="115" t="str">
        <f ca="1">IF(B79="","",Nov!D79)</f>
        <v/>
      </c>
      <c r="E79" s="115" t="str">
        <f ca="1">IF(Nov!B79="","",Nov!E79)</f>
        <v/>
      </c>
      <c r="F79" s="5"/>
      <c r="G79" s="115" t="str">
        <f ca="1">IF(B79="","",Nov!G79)</f>
        <v/>
      </c>
      <c r="H79" s="34" t="str">
        <f t="shared" si="8"/>
        <v/>
      </c>
      <c r="I79" s="126"/>
      <c r="J79" s="44">
        <f t="shared" si="9"/>
        <v>0</v>
      </c>
      <c r="K79" s="44" t="str">
        <f ca="1">IF(B79="","",IF(Nov!K79="",Dec!J79,Nov!K79+Dec!J79))</f>
        <v/>
      </c>
      <c r="L79" s="5"/>
      <c r="M79" s="44">
        <f t="shared" si="10"/>
        <v>0</v>
      </c>
      <c r="N79" s="44" t="str">
        <f ca="1">IF(B79="","",IF(Nov!N79="",Dec!M79,Nov!N79+Dec!M79))</f>
        <v/>
      </c>
      <c r="O79" s="5"/>
      <c r="P79" s="44">
        <f t="shared" si="11"/>
        <v>0</v>
      </c>
      <c r="Q79" s="44" t="str">
        <f ca="1">IF(B79="","",IF(Nov!Q79="",Dec!P79,Nov!Q79+Dec!P79))</f>
        <v/>
      </c>
      <c r="R79" s="5"/>
      <c r="S79" s="44">
        <f t="shared" si="12"/>
        <v>0</v>
      </c>
      <c r="T79" s="44" t="str">
        <f ca="1">IF(B79="","",IF(Nov!T79="",Dec!S79,Nov!T79+Dec!S79))</f>
        <v/>
      </c>
      <c r="U79" s="5"/>
      <c r="V79" s="44">
        <f t="shared" si="13"/>
        <v>0</v>
      </c>
      <c r="W79" s="44" t="str">
        <f ca="1">IF(B79="","",IF(Nov!W79="",Dec!V79,Nov!W79+Dec!V79))</f>
        <v/>
      </c>
      <c r="X79" s="5"/>
      <c r="Y79" s="5"/>
      <c r="Z79" s="5"/>
      <c r="AA79" s="5"/>
      <c r="AB79" s="18" t="e">
        <f t="shared" si="14"/>
        <v>#DIV/0!</v>
      </c>
    </row>
    <row r="80" spans="2:28" ht="15.75" customHeight="1">
      <c r="B80" s="121" t="str">
        <f ca="1">IF(Nov!B80="","",Nov!B80)</f>
        <v/>
      </c>
      <c r="C80" s="122" t="str">
        <f ca="1">IF(Nov!C80="","",Nov!C80)</f>
        <v/>
      </c>
      <c r="D80" s="115" t="str">
        <f ca="1">IF(B80="","",Nov!D80)</f>
        <v/>
      </c>
      <c r="E80" s="115" t="str">
        <f ca="1">IF(Nov!B80="","",Nov!E80)</f>
        <v/>
      </c>
      <c r="F80" s="5"/>
      <c r="G80" s="115" t="str">
        <f ca="1">IF(B80="","",Nov!G80)</f>
        <v/>
      </c>
      <c r="H80" s="34" t="str">
        <f t="shared" si="8"/>
        <v/>
      </c>
      <c r="I80" s="126"/>
      <c r="J80" s="44">
        <f t="shared" si="9"/>
        <v>0</v>
      </c>
      <c r="K80" s="44" t="str">
        <f ca="1">IF(B80="","",IF(Nov!K80="",Dec!J80,Nov!K80+Dec!J80))</f>
        <v/>
      </c>
      <c r="L80" s="5"/>
      <c r="M80" s="44">
        <f t="shared" si="10"/>
        <v>0</v>
      </c>
      <c r="N80" s="44" t="str">
        <f ca="1">IF(B80="","",IF(Nov!N80="",Dec!M80,Nov!N80+Dec!M80))</f>
        <v/>
      </c>
      <c r="O80" s="5"/>
      <c r="P80" s="44">
        <f t="shared" si="11"/>
        <v>0</v>
      </c>
      <c r="Q80" s="44" t="str">
        <f ca="1">IF(B80="","",IF(Nov!Q80="",Dec!P80,Nov!Q80+Dec!P80))</f>
        <v/>
      </c>
      <c r="R80" s="5"/>
      <c r="S80" s="44">
        <f t="shared" si="12"/>
        <v>0</v>
      </c>
      <c r="T80" s="44" t="str">
        <f ca="1">IF(B80="","",IF(Nov!T80="",Dec!S80,Nov!T80+Dec!S80))</f>
        <v/>
      </c>
      <c r="U80" s="5"/>
      <c r="V80" s="44">
        <f t="shared" si="13"/>
        <v>0</v>
      </c>
      <c r="W80" s="44" t="str">
        <f ca="1">IF(B80="","",IF(Nov!W80="",Dec!V80,Nov!W80+Dec!V80))</f>
        <v/>
      </c>
      <c r="X80" s="5"/>
      <c r="Y80" s="5"/>
      <c r="Z80" s="5"/>
      <c r="AA80" s="5"/>
      <c r="AB80" s="18" t="e">
        <f t="shared" si="14"/>
        <v>#DIV/0!</v>
      </c>
    </row>
    <row r="81" spans="2:28" ht="15.75" customHeight="1">
      <c r="B81" s="121" t="str">
        <f ca="1">IF(Nov!B81="","",Nov!B81)</f>
        <v/>
      </c>
      <c r="C81" s="122" t="str">
        <f ca="1">IF(Nov!C81="","",Nov!C81)</f>
        <v/>
      </c>
      <c r="D81" s="115" t="str">
        <f ca="1">IF(B81="","",Nov!D81)</f>
        <v/>
      </c>
      <c r="E81" s="115" t="str">
        <f ca="1">IF(Nov!B81="","",Nov!E81)</f>
        <v/>
      </c>
      <c r="F81" s="5"/>
      <c r="G81" s="115" t="str">
        <f ca="1">IF(B81="","",Nov!G81)</f>
        <v/>
      </c>
      <c r="H81" s="34" t="str">
        <f t="shared" si="8"/>
        <v/>
      </c>
      <c r="I81" s="126"/>
      <c r="J81" s="44">
        <f t="shared" si="9"/>
        <v>0</v>
      </c>
      <c r="K81" s="44" t="str">
        <f ca="1">IF(B81="","",IF(Nov!K81="",Dec!J81,Nov!K81+Dec!J81))</f>
        <v/>
      </c>
      <c r="L81" s="5"/>
      <c r="M81" s="44">
        <f t="shared" si="10"/>
        <v>0</v>
      </c>
      <c r="N81" s="44" t="str">
        <f ca="1">IF(B81="","",IF(Nov!N81="",Dec!M81,Nov!N81+Dec!M81))</f>
        <v/>
      </c>
      <c r="O81" s="5"/>
      <c r="P81" s="44">
        <f t="shared" si="11"/>
        <v>0</v>
      </c>
      <c r="Q81" s="44" t="str">
        <f ca="1">IF(B81="","",IF(Nov!Q81="",Dec!P81,Nov!Q81+Dec!P81))</f>
        <v/>
      </c>
      <c r="R81" s="5"/>
      <c r="S81" s="44">
        <f t="shared" si="12"/>
        <v>0</v>
      </c>
      <c r="T81" s="44" t="str">
        <f ca="1">IF(B81="","",IF(Nov!T81="",Dec!S81,Nov!T81+Dec!S81))</f>
        <v/>
      </c>
      <c r="U81" s="5"/>
      <c r="V81" s="44">
        <f t="shared" si="13"/>
        <v>0</v>
      </c>
      <c r="W81" s="44" t="str">
        <f ca="1">IF(B81="","",IF(Nov!W81="",Dec!V81,Nov!W81+Dec!V81))</f>
        <v/>
      </c>
      <c r="X81" s="5"/>
      <c r="Y81" s="5"/>
      <c r="Z81" s="5"/>
      <c r="AA81" s="5"/>
      <c r="AB81" s="18" t="e">
        <f t="shared" si="14"/>
        <v>#DIV/0!</v>
      </c>
    </row>
    <row r="82" spans="2:28" ht="15.75" customHeight="1">
      <c r="B82" s="121" t="str">
        <f ca="1">IF(Nov!B82="","",Nov!B82)</f>
        <v/>
      </c>
      <c r="C82" s="122" t="str">
        <f ca="1">IF(Nov!C82="","",Nov!C82)</f>
        <v/>
      </c>
      <c r="D82" s="115" t="str">
        <f ca="1">IF(B82="","",Nov!D82)</f>
        <v/>
      </c>
      <c r="E82" s="115" t="str">
        <f ca="1">IF(Nov!B82="","",Nov!E82)</f>
        <v/>
      </c>
      <c r="F82" s="5"/>
      <c r="G82" s="115" t="str">
        <f ca="1">IF(B82="","",Nov!G82)</f>
        <v/>
      </c>
      <c r="H82" s="34" t="str">
        <f t="shared" si="8"/>
        <v/>
      </c>
      <c r="I82" s="126"/>
      <c r="J82" s="44">
        <f t="shared" si="9"/>
        <v>0</v>
      </c>
      <c r="K82" s="44" t="str">
        <f ca="1">IF(B82="","",IF(Nov!K82="",Dec!J82,Nov!K82+Dec!J82))</f>
        <v/>
      </c>
      <c r="L82" s="5"/>
      <c r="M82" s="44">
        <f t="shared" si="10"/>
        <v>0</v>
      </c>
      <c r="N82" s="44" t="str">
        <f ca="1">IF(B82="","",IF(Nov!N82="",Dec!M82,Nov!N82+Dec!M82))</f>
        <v/>
      </c>
      <c r="O82" s="5"/>
      <c r="P82" s="44">
        <f t="shared" si="11"/>
        <v>0</v>
      </c>
      <c r="Q82" s="44" t="str">
        <f ca="1">IF(B82="","",IF(Nov!Q82="",Dec!P82,Nov!Q82+Dec!P82))</f>
        <v/>
      </c>
      <c r="R82" s="5"/>
      <c r="S82" s="44">
        <f t="shared" si="12"/>
        <v>0</v>
      </c>
      <c r="T82" s="44" t="str">
        <f ca="1">IF(B82="","",IF(Nov!T82="",Dec!S82,Nov!T82+Dec!S82))</f>
        <v/>
      </c>
      <c r="U82" s="5"/>
      <c r="V82" s="44">
        <f t="shared" si="13"/>
        <v>0</v>
      </c>
      <c r="W82" s="44" t="str">
        <f ca="1">IF(B82="","",IF(Nov!W82="",Dec!V82,Nov!W82+Dec!V82))</f>
        <v/>
      </c>
      <c r="X82" s="5"/>
      <c r="Y82" s="5"/>
      <c r="Z82" s="5"/>
      <c r="AA82" s="5"/>
      <c r="AB82" s="18" t="e">
        <f t="shared" si="14"/>
        <v>#DIV/0!</v>
      </c>
    </row>
    <row r="83" spans="2:28" ht="15.75" customHeight="1">
      <c r="B83" s="121" t="str">
        <f ca="1">IF(Nov!B83="","",Nov!B83)</f>
        <v/>
      </c>
      <c r="C83" s="122" t="str">
        <f ca="1">IF(Nov!C83="","",Nov!C83)</f>
        <v/>
      </c>
      <c r="D83" s="115" t="str">
        <f ca="1">IF(B83="","",Nov!D83)</f>
        <v/>
      </c>
      <c r="E83" s="115" t="str">
        <f ca="1">IF(Nov!B83="","",Nov!E83)</f>
        <v/>
      </c>
      <c r="F83" s="5"/>
      <c r="G83" s="115" t="str">
        <f ca="1">IF(B83="","",Nov!G83)</f>
        <v/>
      </c>
      <c r="H83" s="34" t="str">
        <f t="shared" si="8"/>
        <v/>
      </c>
      <c r="I83" s="126"/>
      <c r="J83" s="44">
        <f t="shared" si="9"/>
        <v>0</v>
      </c>
      <c r="K83" s="44" t="str">
        <f ca="1">IF(B83="","",IF(Nov!K83="",Dec!J83,Nov!K83+Dec!J83))</f>
        <v/>
      </c>
      <c r="L83" s="5"/>
      <c r="M83" s="44">
        <f t="shared" si="10"/>
        <v>0</v>
      </c>
      <c r="N83" s="44" t="str">
        <f ca="1">IF(B83="","",IF(Nov!N83="",Dec!M83,Nov!N83+Dec!M83))</f>
        <v/>
      </c>
      <c r="O83" s="5"/>
      <c r="P83" s="44">
        <f t="shared" si="11"/>
        <v>0</v>
      </c>
      <c r="Q83" s="44" t="str">
        <f ca="1">IF(B83="","",IF(Nov!Q83="",Dec!P83,Nov!Q83+Dec!P83))</f>
        <v/>
      </c>
      <c r="R83" s="5"/>
      <c r="S83" s="44">
        <f t="shared" si="12"/>
        <v>0</v>
      </c>
      <c r="T83" s="44" t="str">
        <f ca="1">IF(B83="","",IF(Nov!T83="",Dec!S83,Nov!T83+Dec!S83))</f>
        <v/>
      </c>
      <c r="U83" s="5"/>
      <c r="V83" s="44">
        <f t="shared" si="13"/>
        <v>0</v>
      </c>
      <c r="W83" s="44" t="str">
        <f ca="1">IF(B83="","",IF(Nov!W83="",Dec!V83,Nov!W83+Dec!V83))</f>
        <v/>
      </c>
      <c r="X83" s="5"/>
      <c r="Y83" s="5"/>
      <c r="Z83" s="5"/>
      <c r="AA83" s="5"/>
      <c r="AB83" s="18" t="e">
        <f t="shared" si="14"/>
        <v>#DIV/0!</v>
      </c>
    </row>
    <row r="84" spans="2:28" ht="15.75" customHeight="1">
      <c r="B84" s="121" t="str">
        <f ca="1">IF(Nov!B84="","",Nov!B84)</f>
        <v/>
      </c>
      <c r="C84" s="122" t="str">
        <f ca="1">IF(Nov!C84="","",Nov!C84)</f>
        <v/>
      </c>
      <c r="D84" s="115" t="str">
        <f ca="1">IF(B84="","",Nov!D84)</f>
        <v/>
      </c>
      <c r="E84" s="115" t="str">
        <f ca="1">IF(Nov!B84="","",Nov!E84)</f>
        <v/>
      </c>
      <c r="F84" s="5"/>
      <c r="G84" s="115" t="str">
        <f ca="1">IF(B84="","",Nov!G84)</f>
        <v/>
      </c>
      <c r="H84" s="34" t="str">
        <f t="shared" si="8"/>
        <v/>
      </c>
      <c r="I84" s="126"/>
      <c r="J84" s="44">
        <f t="shared" si="9"/>
        <v>0</v>
      </c>
      <c r="K84" s="44" t="str">
        <f ca="1">IF(B84="","",IF(Nov!K84="",Dec!J84,Nov!K84+Dec!J84))</f>
        <v/>
      </c>
      <c r="L84" s="5"/>
      <c r="M84" s="44">
        <f t="shared" si="10"/>
        <v>0</v>
      </c>
      <c r="N84" s="44" t="str">
        <f ca="1">IF(B84="","",IF(Nov!N84="",Dec!M84,Nov!N84+Dec!M84))</f>
        <v/>
      </c>
      <c r="O84" s="5"/>
      <c r="P84" s="44">
        <f t="shared" si="11"/>
        <v>0</v>
      </c>
      <c r="Q84" s="44" t="str">
        <f ca="1">IF(B84="","",IF(Nov!Q84="",Dec!P84,Nov!Q84+Dec!P84))</f>
        <v/>
      </c>
      <c r="R84" s="5"/>
      <c r="S84" s="44">
        <f t="shared" si="12"/>
        <v>0</v>
      </c>
      <c r="T84" s="44" t="str">
        <f ca="1">IF(B84="","",IF(Nov!T84="",Dec!S84,Nov!T84+Dec!S84))</f>
        <v/>
      </c>
      <c r="U84" s="5"/>
      <c r="V84" s="44">
        <f t="shared" si="13"/>
        <v>0</v>
      </c>
      <c r="W84" s="44" t="str">
        <f ca="1">IF(B84="","",IF(Nov!W84="",Dec!V84,Nov!W84+Dec!V84))</f>
        <v/>
      </c>
      <c r="X84" s="5"/>
      <c r="Y84" s="5"/>
      <c r="Z84" s="5"/>
      <c r="AA84" s="5"/>
      <c r="AB84" s="18" t="e">
        <f t="shared" si="14"/>
        <v>#DIV/0!</v>
      </c>
    </row>
    <row r="85" spans="2:28" ht="15.75" customHeight="1">
      <c r="B85" s="121" t="str">
        <f ca="1">IF(Nov!B85="","",Nov!B85)</f>
        <v/>
      </c>
      <c r="C85" s="122" t="str">
        <f ca="1">IF(Nov!C85="","",Nov!C85)</f>
        <v/>
      </c>
      <c r="D85" s="115" t="str">
        <f ca="1">IF(B85="","",Nov!D85)</f>
        <v/>
      </c>
      <c r="E85" s="115" t="str">
        <f ca="1">IF(Nov!B85="","",Nov!E85)</f>
        <v/>
      </c>
      <c r="F85" s="5"/>
      <c r="G85" s="115" t="str">
        <f ca="1">IF(B85="","",Nov!G85)</f>
        <v/>
      </c>
      <c r="H85" s="34" t="str">
        <f t="shared" si="8"/>
        <v/>
      </c>
      <c r="I85" s="126"/>
      <c r="J85" s="44">
        <f t="shared" si="9"/>
        <v>0</v>
      </c>
      <c r="K85" s="44" t="str">
        <f ca="1">IF(B85="","",IF(Nov!K85="",Dec!J85,Nov!K85+Dec!J85))</f>
        <v/>
      </c>
      <c r="L85" s="5"/>
      <c r="M85" s="44">
        <f t="shared" si="10"/>
        <v>0</v>
      </c>
      <c r="N85" s="44" t="str">
        <f ca="1">IF(B85="","",IF(Nov!N85="",Dec!M85,Nov!N85+Dec!M85))</f>
        <v/>
      </c>
      <c r="O85" s="5"/>
      <c r="P85" s="44">
        <f t="shared" si="11"/>
        <v>0</v>
      </c>
      <c r="Q85" s="44" t="str">
        <f ca="1">IF(B85="","",IF(Nov!Q85="",Dec!P85,Nov!Q85+Dec!P85))</f>
        <v/>
      </c>
      <c r="R85" s="5"/>
      <c r="S85" s="44">
        <f t="shared" si="12"/>
        <v>0</v>
      </c>
      <c r="T85" s="44" t="str">
        <f ca="1">IF(B85="","",IF(Nov!T85="",Dec!S85,Nov!T85+Dec!S85))</f>
        <v/>
      </c>
      <c r="U85" s="5"/>
      <c r="V85" s="44">
        <f t="shared" si="13"/>
        <v>0</v>
      </c>
      <c r="W85" s="44" t="str">
        <f ca="1">IF(B85="","",IF(Nov!W85="",Dec!V85,Nov!W85+Dec!V85))</f>
        <v/>
      </c>
      <c r="X85" s="5"/>
      <c r="Y85" s="5"/>
      <c r="Z85" s="5"/>
      <c r="AA85" s="5"/>
      <c r="AB85" s="18" t="e">
        <f t="shared" si="14"/>
        <v>#DIV/0!</v>
      </c>
    </row>
    <row r="86" spans="2:28" ht="15.75" customHeight="1">
      <c r="B86" s="121" t="str">
        <f ca="1">IF(Nov!B86="","",Nov!B86)</f>
        <v/>
      </c>
      <c r="C86" s="122" t="str">
        <f ca="1">IF(Nov!C86="","",Nov!C86)</f>
        <v/>
      </c>
      <c r="D86" s="115" t="str">
        <f ca="1">IF(B86="","",Nov!D86)</f>
        <v/>
      </c>
      <c r="E86" s="115" t="str">
        <f ca="1">IF(Nov!B86="","",Nov!E86)</f>
        <v/>
      </c>
      <c r="F86" s="5"/>
      <c r="G86" s="115" t="str">
        <f ca="1">IF(B86="","",Nov!G86)</f>
        <v/>
      </c>
      <c r="H86" s="34" t="str">
        <f t="shared" si="8"/>
        <v/>
      </c>
      <c r="I86" s="126"/>
      <c r="J86" s="44">
        <f t="shared" si="9"/>
        <v>0</v>
      </c>
      <c r="K86" s="44" t="str">
        <f ca="1">IF(B86="","",IF(Nov!K86="",Dec!J86,Nov!K86+Dec!J86))</f>
        <v/>
      </c>
      <c r="L86" s="5"/>
      <c r="M86" s="44">
        <f t="shared" si="10"/>
        <v>0</v>
      </c>
      <c r="N86" s="44" t="str">
        <f ca="1">IF(B86="","",IF(Nov!N86="",Dec!M86,Nov!N86+Dec!M86))</f>
        <v/>
      </c>
      <c r="O86" s="5"/>
      <c r="P86" s="44">
        <f t="shared" si="11"/>
        <v>0</v>
      </c>
      <c r="Q86" s="44" t="str">
        <f ca="1">IF(B86="","",IF(Nov!Q86="",Dec!P86,Nov!Q86+Dec!P86))</f>
        <v/>
      </c>
      <c r="R86" s="5"/>
      <c r="S86" s="44">
        <f t="shared" si="12"/>
        <v>0</v>
      </c>
      <c r="T86" s="44" t="str">
        <f ca="1">IF(B86="","",IF(Nov!T86="",Dec!S86,Nov!T86+Dec!S86))</f>
        <v/>
      </c>
      <c r="U86" s="5"/>
      <c r="V86" s="44">
        <f t="shared" si="13"/>
        <v>0</v>
      </c>
      <c r="W86" s="44" t="str">
        <f ca="1">IF(B86="","",IF(Nov!W86="",Dec!V86,Nov!W86+Dec!V86))</f>
        <v/>
      </c>
      <c r="X86" s="5"/>
      <c r="Y86" s="5"/>
      <c r="Z86" s="5"/>
      <c r="AA86" s="5"/>
      <c r="AB86" s="18" t="e">
        <f t="shared" si="14"/>
        <v>#DIV/0!</v>
      </c>
    </row>
    <row r="87" spans="2:28" ht="15.75" customHeight="1">
      <c r="B87" s="121" t="str">
        <f ca="1">IF(Nov!B87="","",Nov!B87)</f>
        <v/>
      </c>
      <c r="C87" s="122" t="str">
        <f ca="1">IF(Nov!C87="","",Nov!C87)</f>
        <v/>
      </c>
      <c r="D87" s="115" t="str">
        <f ca="1">IF(B87="","",Nov!D87)</f>
        <v/>
      </c>
      <c r="E87" s="115" t="str">
        <f ca="1">IF(Nov!B87="","",Nov!E87)</f>
        <v/>
      </c>
      <c r="F87" s="5"/>
      <c r="G87" s="115" t="str">
        <f ca="1">IF(B87="","",Nov!G87)</f>
        <v/>
      </c>
      <c r="H87" s="34" t="str">
        <f t="shared" si="8"/>
        <v/>
      </c>
      <c r="I87" s="126"/>
      <c r="J87" s="44">
        <f t="shared" si="9"/>
        <v>0</v>
      </c>
      <c r="K87" s="44" t="str">
        <f ca="1">IF(B87="","",IF(Nov!K87="",Dec!J87,Nov!K87+Dec!J87))</f>
        <v/>
      </c>
      <c r="L87" s="5"/>
      <c r="M87" s="44">
        <f t="shared" si="10"/>
        <v>0</v>
      </c>
      <c r="N87" s="44" t="str">
        <f ca="1">IF(B87="","",IF(Nov!N87="",Dec!M87,Nov!N87+Dec!M87))</f>
        <v/>
      </c>
      <c r="O87" s="5"/>
      <c r="P87" s="44">
        <f t="shared" si="11"/>
        <v>0</v>
      </c>
      <c r="Q87" s="44" t="str">
        <f ca="1">IF(B87="","",IF(Nov!Q87="",Dec!P87,Nov!Q87+Dec!P87))</f>
        <v/>
      </c>
      <c r="R87" s="5"/>
      <c r="S87" s="44">
        <f t="shared" si="12"/>
        <v>0</v>
      </c>
      <c r="T87" s="44" t="str">
        <f ca="1">IF(B87="","",IF(Nov!T87="",Dec!S87,Nov!T87+Dec!S87))</f>
        <v/>
      </c>
      <c r="U87" s="5"/>
      <c r="V87" s="44">
        <f t="shared" si="13"/>
        <v>0</v>
      </c>
      <c r="W87" s="44" t="str">
        <f ca="1">IF(B87="","",IF(Nov!W87="",Dec!V87,Nov!W87+Dec!V87))</f>
        <v/>
      </c>
      <c r="X87" s="5"/>
      <c r="Y87" s="5"/>
      <c r="Z87" s="5"/>
      <c r="AA87" s="5"/>
      <c r="AB87" s="18" t="e">
        <f t="shared" si="14"/>
        <v>#DIV/0!</v>
      </c>
    </row>
    <row r="88" spans="2:28" ht="15.75" customHeight="1">
      <c r="B88" s="121" t="str">
        <f ca="1">IF(Nov!B88="","",Nov!B88)</f>
        <v/>
      </c>
      <c r="C88" s="122" t="str">
        <f ca="1">IF(Nov!C88="","",Nov!C88)</f>
        <v/>
      </c>
      <c r="D88" s="115" t="str">
        <f ca="1">IF(B88="","",Nov!D88)</f>
        <v/>
      </c>
      <c r="E88" s="115" t="str">
        <f ca="1">IF(Nov!B88="","",Nov!E88)</f>
        <v/>
      </c>
      <c r="F88" s="5"/>
      <c r="G88" s="115" t="str">
        <f ca="1">IF(B88="","",Nov!G88)</f>
        <v/>
      </c>
      <c r="H88" s="34" t="str">
        <f t="shared" si="8"/>
        <v/>
      </c>
      <c r="I88" s="126"/>
      <c r="J88" s="44">
        <f t="shared" si="9"/>
        <v>0</v>
      </c>
      <c r="K88" s="44" t="str">
        <f ca="1">IF(B88="","",IF(Nov!K88="",Dec!J88,Nov!K88+Dec!J88))</f>
        <v/>
      </c>
      <c r="L88" s="5"/>
      <c r="M88" s="44">
        <f t="shared" si="10"/>
        <v>0</v>
      </c>
      <c r="N88" s="44" t="str">
        <f ca="1">IF(B88="","",IF(Nov!N88="",Dec!M88,Nov!N88+Dec!M88))</f>
        <v/>
      </c>
      <c r="O88" s="5"/>
      <c r="P88" s="44">
        <f t="shared" si="11"/>
        <v>0</v>
      </c>
      <c r="Q88" s="44" t="str">
        <f ca="1">IF(B88="","",IF(Nov!Q88="",Dec!P88,Nov!Q88+Dec!P88))</f>
        <v/>
      </c>
      <c r="R88" s="5"/>
      <c r="S88" s="44">
        <f t="shared" si="12"/>
        <v>0</v>
      </c>
      <c r="T88" s="44" t="str">
        <f ca="1">IF(B88="","",IF(Nov!T88="",Dec!S88,Nov!T88+Dec!S88))</f>
        <v/>
      </c>
      <c r="U88" s="5"/>
      <c r="V88" s="44">
        <f t="shared" si="13"/>
        <v>0</v>
      </c>
      <c r="W88" s="44" t="str">
        <f ca="1">IF(B88="","",IF(Nov!W88="",Dec!V88,Nov!W88+Dec!V88))</f>
        <v/>
      </c>
      <c r="X88" s="5"/>
      <c r="Y88" s="5"/>
      <c r="Z88" s="5"/>
      <c r="AA88" s="5"/>
      <c r="AB88" s="18" t="e">
        <f t="shared" si="14"/>
        <v>#DIV/0!</v>
      </c>
    </row>
    <row r="89" spans="2:28" ht="15.75" customHeight="1">
      <c r="B89" s="121" t="str">
        <f ca="1">IF(Nov!B89="","",Nov!B89)</f>
        <v/>
      </c>
      <c r="C89" s="122" t="str">
        <f ca="1">IF(Nov!C89="","",Nov!C89)</f>
        <v/>
      </c>
      <c r="D89" s="115" t="str">
        <f ca="1">IF(B89="","",Nov!D89)</f>
        <v/>
      </c>
      <c r="E89" s="115" t="str">
        <f ca="1">IF(Nov!B89="","",Nov!E89)</f>
        <v/>
      </c>
      <c r="F89" s="5"/>
      <c r="G89" s="115" t="str">
        <f ca="1">IF(B89="","",Nov!G89)</f>
        <v/>
      </c>
      <c r="H89" s="34" t="str">
        <f t="shared" si="8"/>
        <v/>
      </c>
      <c r="I89" s="126"/>
      <c r="J89" s="44">
        <f t="shared" si="9"/>
        <v>0</v>
      </c>
      <c r="K89" s="44" t="str">
        <f ca="1">IF(B89="","",IF(Nov!K89="",Dec!J89,Nov!K89+Dec!J89))</f>
        <v/>
      </c>
      <c r="L89" s="5"/>
      <c r="M89" s="44">
        <f t="shared" si="10"/>
        <v>0</v>
      </c>
      <c r="N89" s="44" t="str">
        <f ca="1">IF(B89="","",IF(Nov!N89="",Dec!M89,Nov!N89+Dec!M89))</f>
        <v/>
      </c>
      <c r="O89" s="5"/>
      <c r="P89" s="44">
        <f t="shared" si="11"/>
        <v>0</v>
      </c>
      <c r="Q89" s="44" t="str">
        <f ca="1">IF(B89="","",IF(Nov!Q89="",Dec!P89,Nov!Q89+Dec!P89))</f>
        <v/>
      </c>
      <c r="R89" s="5"/>
      <c r="S89" s="44">
        <f t="shared" si="12"/>
        <v>0</v>
      </c>
      <c r="T89" s="44" t="str">
        <f ca="1">IF(B89="","",IF(Nov!T89="",Dec!S89,Nov!T89+Dec!S89))</f>
        <v/>
      </c>
      <c r="U89" s="5"/>
      <c r="V89" s="44">
        <f t="shared" si="13"/>
        <v>0</v>
      </c>
      <c r="W89" s="44" t="str">
        <f ca="1">IF(B89="","",IF(Nov!W89="",Dec!V89,Nov!W89+Dec!V89))</f>
        <v/>
      </c>
      <c r="X89" s="5"/>
      <c r="Y89" s="5"/>
      <c r="Z89" s="5"/>
      <c r="AA89" s="5"/>
      <c r="AB89" s="18" t="e">
        <f t="shared" si="14"/>
        <v>#DIV/0!</v>
      </c>
    </row>
    <row r="90" spans="2:28" ht="15.75" customHeight="1">
      <c r="B90" s="123" t="str">
        <f ca="1">IF(Nov!B90="","",Nov!B90)</f>
        <v/>
      </c>
      <c r="C90" s="124" t="str">
        <f ca="1">IF(Nov!C90="","",Nov!C90)</f>
        <v/>
      </c>
      <c r="D90" s="116" t="str">
        <f ca="1">IF(B90="","",Nov!D90)</f>
        <v/>
      </c>
      <c r="E90" s="116" t="str">
        <f ca="1">IF(Nov!B90="","",Nov!E90)</f>
        <v/>
      </c>
      <c r="F90" s="5"/>
      <c r="G90" s="116" t="str">
        <f ca="1">IF(B90="","",Nov!G90)</f>
        <v/>
      </c>
      <c r="H90" s="42" t="str">
        <f t="shared" si="8"/>
        <v/>
      </c>
      <c r="I90" s="126"/>
      <c r="J90" s="44">
        <f t="shared" si="9"/>
        <v>0</v>
      </c>
      <c r="K90" s="44" t="str">
        <f ca="1">IF(B90="","",IF(Nov!K90="",Dec!J90,Nov!K90+Dec!J90))</f>
        <v/>
      </c>
      <c r="L90" s="5"/>
      <c r="M90" s="44">
        <f t="shared" si="10"/>
        <v>0</v>
      </c>
      <c r="N90" s="44" t="str">
        <f ca="1">IF(B90="","",IF(Nov!N90="",Dec!M90,Nov!N90+Dec!M90))</f>
        <v/>
      </c>
      <c r="O90" s="5"/>
      <c r="P90" s="44">
        <f t="shared" si="11"/>
        <v>0</v>
      </c>
      <c r="Q90" s="44" t="str">
        <f ca="1">IF(B90="","",IF(Nov!Q90="",Dec!P90,Nov!Q90+Dec!P90))</f>
        <v/>
      </c>
      <c r="R90" s="5"/>
      <c r="S90" s="44">
        <f t="shared" si="12"/>
        <v>0</v>
      </c>
      <c r="T90" s="44" t="str">
        <f ca="1">IF(B90="","",IF(Nov!T90="",Dec!S90,Nov!T90+Dec!S90))</f>
        <v/>
      </c>
      <c r="U90" s="5"/>
      <c r="V90" s="44">
        <f t="shared" si="13"/>
        <v>0</v>
      </c>
      <c r="W90" s="44" t="str">
        <f ca="1">IF(B90="","",IF(Nov!W90="",Dec!V90,Nov!W90+Dec!V90))</f>
        <v/>
      </c>
      <c r="X90" s="5"/>
      <c r="Y90" s="5"/>
      <c r="Z90" s="5"/>
      <c r="AA90" s="5"/>
      <c r="AB90" s="18" t="e">
        <f t="shared" si="14"/>
        <v>#DIV/0!</v>
      </c>
    </row>
    <row r="91" spans="2:28" ht="15.75" customHeight="1">
      <c r="B91" s="18"/>
      <c r="C91" s="18"/>
      <c r="D91" s="18"/>
      <c r="E91" s="18"/>
      <c r="F91" s="18"/>
      <c r="G91" s="18"/>
      <c r="H91" s="18"/>
      <c r="I91" s="18"/>
      <c r="J91" s="18"/>
      <c r="K91" s="18"/>
      <c r="L91" s="18"/>
      <c r="M91" s="18"/>
      <c r="N91" s="18"/>
      <c r="O91" s="18"/>
      <c r="P91" s="18"/>
      <c r="Q91" s="18"/>
      <c r="R91" s="18"/>
      <c r="S91" s="18"/>
      <c r="T91" s="18"/>
      <c r="U91" s="18"/>
      <c r="V91" s="18"/>
      <c r="W91" s="18"/>
      <c r="X91" s="18"/>
      <c r="Y91" s="18"/>
      <c r="Z91" s="18"/>
      <c r="AA91" s="18"/>
    </row>
    <row r="92" spans="2:28" ht="15.75" customHeight="1">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row>
    <row r="93" spans="2:28" ht="15.75" customHeight="1">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row>
    <row r="94" spans="2:28" ht="15.75" customHeight="1">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row>
    <row r="95" spans="2:28" ht="15.75" customHeight="1">
      <c r="B95" s="18"/>
      <c r="C95" s="18"/>
      <c r="D95" s="18"/>
      <c r="E95" s="18"/>
      <c r="F95" s="18"/>
      <c r="G95" s="18"/>
      <c r="H95" s="18"/>
      <c r="I95" s="18"/>
      <c r="J95" s="18"/>
      <c r="K95" s="18"/>
      <c r="L95" s="18"/>
      <c r="M95" s="18"/>
      <c r="N95" s="18"/>
      <c r="O95" s="18"/>
      <c r="P95" s="18"/>
      <c r="Q95" s="18"/>
      <c r="R95" s="18"/>
      <c r="S95" s="18"/>
      <c r="T95" s="18"/>
      <c r="U95" s="18"/>
      <c r="V95" s="18"/>
      <c r="W95" s="18"/>
      <c r="X95" s="18"/>
      <c r="Y95" s="18"/>
      <c r="Z95" s="18"/>
      <c r="AA95" s="18"/>
    </row>
    <row r="96" spans="2:28" ht="15.75" customHeight="1">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row>
    <row r="97" spans="2:27" ht="15.75" customHeight="1">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row>
    <row r="98" spans="2:27" ht="15.75" customHeight="1">
      <c r="B98" s="18"/>
      <c r="C98" s="18"/>
      <c r="D98" s="18"/>
      <c r="E98" s="18"/>
      <c r="F98" s="18"/>
      <c r="G98" s="18"/>
      <c r="H98" s="18"/>
      <c r="I98" s="18"/>
      <c r="J98" s="18"/>
      <c r="K98" s="18"/>
      <c r="L98" s="18"/>
      <c r="M98" s="18"/>
      <c r="N98" s="18"/>
      <c r="O98" s="18"/>
      <c r="P98" s="18"/>
      <c r="Q98" s="18"/>
      <c r="R98" s="18"/>
      <c r="S98" s="18"/>
      <c r="T98" s="18"/>
      <c r="U98" s="18"/>
      <c r="V98" s="18"/>
      <c r="W98" s="18"/>
      <c r="X98" s="18"/>
      <c r="Y98" s="18"/>
      <c r="Z98" s="18"/>
      <c r="AA98" s="18"/>
    </row>
    <row r="99" spans="2:27" ht="15.75" customHeight="1">
      <c r="B99" s="18"/>
      <c r="C99" s="18"/>
      <c r="D99" s="18"/>
      <c r="E99" s="18"/>
      <c r="F99" s="18"/>
      <c r="G99" s="18"/>
      <c r="H99" s="18"/>
      <c r="I99" s="18"/>
      <c r="J99" s="18"/>
      <c r="K99" s="18"/>
      <c r="L99" s="18"/>
      <c r="M99" s="18"/>
      <c r="N99" s="18"/>
      <c r="O99" s="18"/>
      <c r="P99" s="18"/>
      <c r="Q99" s="18"/>
      <c r="R99" s="18"/>
      <c r="S99" s="18"/>
      <c r="T99" s="18"/>
      <c r="U99" s="18"/>
      <c r="V99" s="18"/>
      <c r="W99" s="18"/>
      <c r="X99" s="18"/>
      <c r="Y99" s="18"/>
      <c r="Z99" s="18"/>
      <c r="AA99" s="18"/>
    </row>
    <row r="100" spans="2:27" ht="15.75" customHeight="1">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row>
    <row r="101" spans="2:27" ht="15.75" customHeight="1">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row>
    <row r="102" spans="2:27" ht="15.75" customHeight="1">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row>
    <row r="103" spans="2:27" ht="15.75" customHeight="1">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row>
    <row r="104" spans="2:27" ht="15.75" customHeight="1">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row>
    <row r="105" spans="2:27" ht="15.75" customHeight="1">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row>
    <row r="106" spans="2:27" ht="15.75" customHeight="1">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row>
    <row r="107" spans="2:27" ht="15.75" customHeight="1">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row>
    <row r="108" spans="2:27" ht="15.75" customHeight="1">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row>
    <row r="109" spans="2:27" ht="15.75" customHeight="1">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row>
    <row r="110" spans="2:27" ht="15.75" customHeight="1">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row>
    <row r="111" spans="2:27" ht="15.75"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row>
    <row r="112" spans="2:27" ht="15.75"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sheetData>
  <sheetProtection sheet="1" objects="1" scenarios="1"/>
  <mergeCells count="11">
    <mergeCell ref="F6:F7"/>
    <mergeCell ref="B6:B7"/>
    <mergeCell ref="C6:C7"/>
    <mergeCell ref="D6:D7"/>
    <mergeCell ref="E6:E7"/>
    <mergeCell ref="H6:H7"/>
    <mergeCell ref="AA6:AA7"/>
    <mergeCell ref="X6:X7"/>
    <mergeCell ref="Y6:Z6"/>
    <mergeCell ref="I6:W6"/>
    <mergeCell ref="G6:G7"/>
  </mergeCells>
  <phoneticPr fontId="0" type="noConversion"/>
  <conditionalFormatting sqref="R10">
    <cfRule type="expression" dxfId="165" priority="1" stopIfTrue="1">
      <formula>-IF($AB$10&lt;0.02,TRUE)</formula>
    </cfRule>
    <cfRule type="expression" dxfId="164" priority="2" stopIfTrue="1">
      <formula>-IF($AB$10&gt;3,TRUE)</formula>
    </cfRule>
  </conditionalFormatting>
  <conditionalFormatting sqref="R11">
    <cfRule type="expression" dxfId="163" priority="3" stopIfTrue="1">
      <formula>-IF($AB$11&lt;0.02,TRUE)</formula>
    </cfRule>
    <cfRule type="expression" dxfId="162" priority="4" stopIfTrue="1">
      <formula>-IF($AB$11&gt;3,TRUE)</formula>
    </cfRule>
  </conditionalFormatting>
  <conditionalFormatting sqref="R12">
    <cfRule type="expression" dxfId="161" priority="5" stopIfTrue="1">
      <formula>-IF($AB$12&lt;0.02,TRUE)</formula>
    </cfRule>
    <cfRule type="expression" dxfId="160" priority="6" stopIfTrue="1">
      <formula>-IF($AB$12&gt;3,TRUE)</formula>
    </cfRule>
  </conditionalFormatting>
  <conditionalFormatting sqref="R13">
    <cfRule type="expression" dxfId="159" priority="7" stopIfTrue="1">
      <formula>-IF($AB$13&lt;0.02,TRUE)</formula>
    </cfRule>
    <cfRule type="expression" dxfId="158" priority="8" stopIfTrue="1">
      <formula>-IF($AB$13&gt;3,TRUE)</formula>
    </cfRule>
  </conditionalFormatting>
  <conditionalFormatting sqref="R14">
    <cfRule type="expression" dxfId="157" priority="9" stopIfTrue="1">
      <formula>-IF($AB$14&lt;0.02,TRUE)</formula>
    </cfRule>
    <cfRule type="expression" dxfId="156" priority="10" stopIfTrue="1">
      <formula>-IF($AB$14&gt;3,TRUE)</formula>
    </cfRule>
  </conditionalFormatting>
  <conditionalFormatting sqref="R15">
    <cfRule type="expression" dxfId="155" priority="11" stopIfTrue="1">
      <formula>-IF($AB$15&lt;0.02,TRUE)</formula>
    </cfRule>
    <cfRule type="expression" dxfId="154" priority="12" stopIfTrue="1">
      <formula>-IF($AB$15&gt;3,TRUE)</formula>
    </cfRule>
  </conditionalFormatting>
  <conditionalFormatting sqref="R16">
    <cfRule type="expression" dxfId="153" priority="13" stopIfTrue="1">
      <formula>-IF($AB$16&lt;0.02,TRUE)</formula>
    </cfRule>
    <cfRule type="expression" dxfId="152" priority="14" stopIfTrue="1">
      <formula>-IF($AB$16&gt;3,TRUE)</formula>
    </cfRule>
  </conditionalFormatting>
  <conditionalFormatting sqref="R17">
    <cfRule type="expression" dxfId="151" priority="15" stopIfTrue="1">
      <formula>-IF($AB$17&lt;0.02,TRUE)</formula>
    </cfRule>
    <cfRule type="expression" dxfId="150" priority="16" stopIfTrue="1">
      <formula>-IF($AB$17&gt;3,TRUE)</formula>
    </cfRule>
  </conditionalFormatting>
  <conditionalFormatting sqref="R18">
    <cfRule type="expression" dxfId="149" priority="17" stopIfTrue="1">
      <formula>-IF($AB$18&lt;0.02,TRUE)</formula>
    </cfRule>
    <cfRule type="expression" dxfId="148" priority="18" stopIfTrue="1">
      <formula>-IF($AB$18&gt;3,TRUE)</formula>
    </cfRule>
  </conditionalFormatting>
  <conditionalFormatting sqref="R19">
    <cfRule type="expression" dxfId="147" priority="19" stopIfTrue="1">
      <formula>-IF($AB$19&lt;0.02,TRUE)</formula>
    </cfRule>
    <cfRule type="expression" dxfId="146" priority="20" stopIfTrue="1">
      <formula>-IF($AB$19&gt;3,TRUE)</formula>
    </cfRule>
  </conditionalFormatting>
  <conditionalFormatting sqref="R20">
    <cfRule type="expression" dxfId="145" priority="21" stopIfTrue="1">
      <formula>-IF($AB$20&lt;0.02,TRUE)</formula>
    </cfRule>
    <cfRule type="expression" dxfId="144" priority="22" stopIfTrue="1">
      <formula>-IF($AB$20&gt;3,TRUE)</formula>
    </cfRule>
  </conditionalFormatting>
  <conditionalFormatting sqref="R21">
    <cfRule type="expression" dxfId="143" priority="23" stopIfTrue="1">
      <formula>-IF($AB$21&lt;0.02,TRUE)</formula>
    </cfRule>
    <cfRule type="expression" dxfId="142" priority="24" stopIfTrue="1">
      <formula>-IF($AB$21&gt;3,TRUE)</formula>
    </cfRule>
  </conditionalFormatting>
  <conditionalFormatting sqref="R22">
    <cfRule type="expression" dxfId="141" priority="25" stopIfTrue="1">
      <formula>-IF($AB$22&lt;0.02,TRUE)</formula>
    </cfRule>
    <cfRule type="expression" dxfId="140" priority="26" stopIfTrue="1">
      <formula>-IF($AB$22&gt;3,TRUE)</formula>
    </cfRule>
  </conditionalFormatting>
  <conditionalFormatting sqref="R23">
    <cfRule type="expression" dxfId="139" priority="27" stopIfTrue="1">
      <formula>-IF($AB$23&lt;0.02,TRUE)</formula>
    </cfRule>
    <cfRule type="expression" dxfId="138" priority="28" stopIfTrue="1">
      <formula>-IF($AB$23&gt;3,TRUE)</formula>
    </cfRule>
  </conditionalFormatting>
  <conditionalFormatting sqref="R24">
    <cfRule type="expression" dxfId="137" priority="29" stopIfTrue="1">
      <formula>-IF($AB$24&lt;0.02,TRUE)</formula>
    </cfRule>
    <cfRule type="expression" dxfId="136" priority="30" stopIfTrue="1">
      <formula>-IF($AB$24&gt;3,TRUE)</formula>
    </cfRule>
  </conditionalFormatting>
  <conditionalFormatting sqref="R25">
    <cfRule type="expression" dxfId="135" priority="31" stopIfTrue="1">
      <formula>-IF($AB$25&lt;0.02,TRUE)</formula>
    </cfRule>
    <cfRule type="expression" dxfId="134" priority="32" stopIfTrue="1">
      <formula>-IF($AB$25&gt;3,TRUE)</formula>
    </cfRule>
  </conditionalFormatting>
  <conditionalFormatting sqref="R26">
    <cfRule type="expression" dxfId="133" priority="33" stopIfTrue="1">
      <formula>-IF($AB$26&lt;0.02,TRUE)</formula>
    </cfRule>
    <cfRule type="expression" dxfId="132" priority="34" stopIfTrue="1">
      <formula>-IF($AB$26&gt;3,TRUE)</formula>
    </cfRule>
  </conditionalFormatting>
  <conditionalFormatting sqref="R27">
    <cfRule type="expression" dxfId="131" priority="35" stopIfTrue="1">
      <formula>-IF($AB$27&lt;0.02,TRUE)</formula>
    </cfRule>
    <cfRule type="expression" dxfId="130" priority="36" stopIfTrue="1">
      <formula>-IF($AB$27&gt;3,TRUE)</formula>
    </cfRule>
  </conditionalFormatting>
  <conditionalFormatting sqref="R8">
    <cfRule type="expression" dxfId="129" priority="37" stopIfTrue="1">
      <formula>-IF($AB$8&lt;0.02,TRUE)</formula>
    </cfRule>
    <cfRule type="expression" dxfId="128" priority="38" stopIfTrue="1">
      <formula>-IF($AB$8&gt;3,TRUE)</formula>
    </cfRule>
  </conditionalFormatting>
  <conditionalFormatting sqref="R9">
    <cfRule type="expression" dxfId="127" priority="39" stopIfTrue="1">
      <formula>-IF($AB$9&lt;0.02,TRUE)</formula>
    </cfRule>
    <cfRule type="expression" dxfId="126" priority="40" stopIfTrue="1">
      <formula>-IF($AB$9&gt;3,TRUE)</formula>
    </cfRule>
  </conditionalFormatting>
  <conditionalFormatting sqref="R28">
    <cfRule type="expression" dxfId="125" priority="41" stopIfTrue="1">
      <formula>-IF($AB$28&lt;0.02,TRUE)</formula>
    </cfRule>
    <cfRule type="expression" dxfId="124" priority="42" stopIfTrue="1">
      <formula>-IF($AB$28&gt;3,TRUE)</formula>
    </cfRule>
  </conditionalFormatting>
  <conditionalFormatting sqref="R29">
    <cfRule type="expression" dxfId="123" priority="43" stopIfTrue="1">
      <formula>-IF($AB$29&lt;0.02,TRUE)</formula>
    </cfRule>
    <cfRule type="expression" dxfId="122" priority="44" stopIfTrue="1">
      <formula>-IF($AB$29&gt;3,TRUE)</formula>
    </cfRule>
  </conditionalFormatting>
  <conditionalFormatting sqref="R30">
    <cfRule type="expression" dxfId="121" priority="45" stopIfTrue="1">
      <formula>-IF($AB$30&lt;0.02,TRUE)</formula>
    </cfRule>
    <cfRule type="expression" dxfId="120" priority="46" stopIfTrue="1">
      <formula>-IF($AB$30&gt;3,TRUE)</formula>
    </cfRule>
  </conditionalFormatting>
  <conditionalFormatting sqref="R31">
    <cfRule type="expression" dxfId="119" priority="47" stopIfTrue="1">
      <formula>-IF($AB$31&lt;0.02,TRUE)</formula>
    </cfRule>
    <cfRule type="expression" dxfId="118" priority="48" stopIfTrue="1">
      <formula>-IF($AB$31&gt;3,TRUE)</formula>
    </cfRule>
  </conditionalFormatting>
  <conditionalFormatting sqref="R32">
    <cfRule type="expression" dxfId="117" priority="49" stopIfTrue="1">
      <formula>-IF($AB$32&lt;0.02,TRUE)</formula>
    </cfRule>
    <cfRule type="expression" dxfId="116" priority="50" stopIfTrue="1">
      <formula>-IF($AB$32&gt;3,TRUE)</formula>
    </cfRule>
  </conditionalFormatting>
  <conditionalFormatting sqref="R33">
    <cfRule type="expression" dxfId="115" priority="51" stopIfTrue="1">
      <formula>IF($AB$33&lt;0.02,TRUE)</formula>
    </cfRule>
    <cfRule type="expression" dxfId="114" priority="52" stopIfTrue="1">
      <formula>IF($AB$33&gt;3,TRUE)</formula>
    </cfRule>
  </conditionalFormatting>
  <conditionalFormatting sqref="R34">
    <cfRule type="expression" dxfId="113" priority="53" stopIfTrue="1">
      <formula>IF($AB$34&lt;0.02,TRUE)</formula>
    </cfRule>
    <cfRule type="expression" dxfId="112" priority="54" stopIfTrue="1">
      <formula>IF($AB$34&gt;3,TRUE)</formula>
    </cfRule>
  </conditionalFormatting>
  <conditionalFormatting sqref="R35">
    <cfRule type="expression" dxfId="111" priority="55" stopIfTrue="1">
      <formula>IF($AB$35&lt;0.02,TRUE)</formula>
    </cfRule>
    <cfRule type="expression" dxfId="110" priority="56" stopIfTrue="1">
      <formula>IF($AB$35&gt;3,TRUE)</formula>
    </cfRule>
  </conditionalFormatting>
  <conditionalFormatting sqref="R36">
    <cfRule type="expression" dxfId="109" priority="57" stopIfTrue="1">
      <formula>IF($AB$36&lt;0.02,TRUE)</formula>
    </cfRule>
    <cfRule type="expression" dxfId="108" priority="58" stopIfTrue="1">
      <formula>IF($AB$36&gt;3,TRUE)</formula>
    </cfRule>
  </conditionalFormatting>
  <conditionalFormatting sqref="R37">
    <cfRule type="expression" dxfId="107" priority="59" stopIfTrue="1">
      <formula>IF($AB$37&lt;0.02,TRUE)</formula>
    </cfRule>
    <cfRule type="expression" dxfId="106" priority="60" stopIfTrue="1">
      <formula>IF($AB$37&gt;3,TRUE)</formula>
    </cfRule>
  </conditionalFormatting>
  <conditionalFormatting sqref="R38">
    <cfRule type="expression" dxfId="105" priority="61" stopIfTrue="1">
      <formula>IF($AB$38&lt;0.02,TRUE)</formula>
    </cfRule>
    <cfRule type="expression" dxfId="104" priority="62" stopIfTrue="1">
      <formula>IF($AB$38&gt;3,TRUE)</formula>
    </cfRule>
  </conditionalFormatting>
  <conditionalFormatting sqref="R39">
    <cfRule type="expression" dxfId="103" priority="63" stopIfTrue="1">
      <formula>IF($AB$39&lt;0.02,TRUE)</formula>
    </cfRule>
    <cfRule type="expression" dxfId="102" priority="64" stopIfTrue="1">
      <formula>IF($AB$39&gt;3,TRUE)</formula>
    </cfRule>
  </conditionalFormatting>
  <conditionalFormatting sqref="R40">
    <cfRule type="expression" dxfId="101" priority="65" stopIfTrue="1">
      <formula>IF($AB$40&lt;0.02,TRUE)</formula>
    </cfRule>
    <cfRule type="expression" dxfId="100" priority="66" stopIfTrue="1">
      <formula>IF($AB$40&gt;3,TRUE)</formula>
    </cfRule>
  </conditionalFormatting>
  <conditionalFormatting sqref="R41">
    <cfRule type="expression" dxfId="99" priority="67" stopIfTrue="1">
      <formula>IF($AB$41&lt;0.02,TRUE)</formula>
    </cfRule>
    <cfRule type="expression" dxfId="98" priority="68" stopIfTrue="1">
      <formula>IF($AB$41&gt;3,TRUE)</formula>
    </cfRule>
  </conditionalFormatting>
  <conditionalFormatting sqref="R42">
    <cfRule type="expression" dxfId="97" priority="69" stopIfTrue="1">
      <formula>IF($AB$42&lt;0.02,TRUE)</formula>
    </cfRule>
    <cfRule type="expression" dxfId="96" priority="70" stopIfTrue="1">
      <formula>IF($AB$42&gt;3,TRUE)</formula>
    </cfRule>
  </conditionalFormatting>
  <conditionalFormatting sqref="R43">
    <cfRule type="expression" dxfId="95" priority="71" stopIfTrue="1">
      <formula>IF($AB$43&lt;0.02,TRUE)</formula>
    </cfRule>
    <cfRule type="expression" dxfId="94" priority="72" stopIfTrue="1">
      <formula>IF($AB$43&gt;3,TRUE)</formula>
    </cfRule>
  </conditionalFormatting>
  <conditionalFormatting sqref="R44">
    <cfRule type="expression" dxfId="93" priority="73" stopIfTrue="1">
      <formula>IF($AB$44&lt;0.02,TRUE)</formula>
    </cfRule>
    <cfRule type="expression" dxfId="92" priority="74" stopIfTrue="1">
      <formula>IF($AB$44&gt;3,TRUE)</formula>
    </cfRule>
  </conditionalFormatting>
  <conditionalFormatting sqref="R45">
    <cfRule type="expression" dxfId="91" priority="75" stopIfTrue="1">
      <formula>IF($AB$45&lt;0.02,TRUE)</formula>
    </cfRule>
    <cfRule type="expression" dxfId="90" priority="76" stopIfTrue="1">
      <formula>IF($AB$45&gt;3,TRUE)</formula>
    </cfRule>
  </conditionalFormatting>
  <conditionalFormatting sqref="R46">
    <cfRule type="expression" dxfId="89" priority="77" stopIfTrue="1">
      <formula>IF($AB$46&lt;0.02,TRUE)</formula>
    </cfRule>
    <cfRule type="expression" dxfId="88" priority="78" stopIfTrue="1">
      <formula>IF($AB$46&gt;3,TRUE)</formula>
    </cfRule>
  </conditionalFormatting>
  <conditionalFormatting sqref="R47">
    <cfRule type="expression" dxfId="87" priority="79" stopIfTrue="1">
      <formula>IF($AB$47&lt;0.02,TRUE)</formula>
    </cfRule>
    <cfRule type="expression" dxfId="86" priority="80" stopIfTrue="1">
      <formula>IF($AB$47&gt;3,TRUE)</formula>
    </cfRule>
  </conditionalFormatting>
  <conditionalFormatting sqref="R48">
    <cfRule type="expression" dxfId="85" priority="81" stopIfTrue="1">
      <formula>IF($AB$48&lt;0.02,TRUE)</formula>
    </cfRule>
    <cfRule type="expression" dxfId="84" priority="82" stopIfTrue="1">
      <formula>IF($AB$48&gt;3,TRUE)</formula>
    </cfRule>
  </conditionalFormatting>
  <conditionalFormatting sqref="R49">
    <cfRule type="expression" dxfId="83" priority="83" stopIfTrue="1">
      <formula>IF($AB$49&lt;0.02,TRUE)</formula>
    </cfRule>
    <cfRule type="expression" dxfId="82" priority="84" stopIfTrue="1">
      <formula>IF($AB$49&gt;3,TRUE)</formula>
    </cfRule>
  </conditionalFormatting>
  <conditionalFormatting sqref="R50">
    <cfRule type="expression" dxfId="81" priority="85" stopIfTrue="1">
      <formula>IF($AB$50&lt;0.02,TRUE)</formula>
    </cfRule>
    <cfRule type="expression" dxfId="80" priority="86" stopIfTrue="1">
      <formula>IF($AB$50&gt;3,TRUE)</formula>
    </cfRule>
  </conditionalFormatting>
  <conditionalFormatting sqref="R51">
    <cfRule type="expression" dxfId="79" priority="87" stopIfTrue="1">
      <formula>IF($AB$51&lt;0.02,TRUE)</formula>
    </cfRule>
    <cfRule type="expression" dxfId="78" priority="88" stopIfTrue="1">
      <formula>IF($AB$51&gt;3,TRUE)</formula>
    </cfRule>
  </conditionalFormatting>
  <conditionalFormatting sqref="R52">
    <cfRule type="expression" dxfId="77" priority="89" stopIfTrue="1">
      <formula>IF($AB$52&lt;0.02,TRUE)</formula>
    </cfRule>
    <cfRule type="expression" dxfId="76" priority="90" stopIfTrue="1">
      <formula>IF($AB$52&gt;3,TRUE)</formula>
    </cfRule>
  </conditionalFormatting>
  <conditionalFormatting sqref="R53">
    <cfRule type="expression" dxfId="75" priority="91" stopIfTrue="1">
      <formula>IF($AB$53&lt;0.02,TRUE)</formula>
    </cfRule>
    <cfRule type="expression" dxfId="74" priority="92" stopIfTrue="1">
      <formula>IF($AB$53&gt;3,TRUE)</formula>
    </cfRule>
  </conditionalFormatting>
  <conditionalFormatting sqref="R54">
    <cfRule type="expression" dxfId="73" priority="93" stopIfTrue="1">
      <formula>IF($AB$54&lt;0.02,TRUE)</formula>
    </cfRule>
    <cfRule type="expression" dxfId="72" priority="94" stopIfTrue="1">
      <formula>IF($AB$54&gt;3,TRUE)</formula>
    </cfRule>
  </conditionalFormatting>
  <conditionalFormatting sqref="R55">
    <cfRule type="expression" dxfId="71" priority="95" stopIfTrue="1">
      <formula>IF($AB$55&lt;0.02,TRUE)</formula>
    </cfRule>
    <cfRule type="expression" dxfId="70" priority="96" stopIfTrue="1">
      <formula>IF($AB$55&gt;3,TRUE)</formula>
    </cfRule>
  </conditionalFormatting>
  <conditionalFormatting sqref="R56">
    <cfRule type="expression" dxfId="69" priority="97" stopIfTrue="1">
      <formula>IF($AB$56&lt;0.02,TRUE)</formula>
    </cfRule>
    <cfRule type="expression" dxfId="68" priority="98" stopIfTrue="1">
      <formula>IF($AB$56&gt;3,TRUE)</formula>
    </cfRule>
  </conditionalFormatting>
  <conditionalFormatting sqref="R57">
    <cfRule type="expression" dxfId="67" priority="99" stopIfTrue="1">
      <formula>IF($AB$57&lt;0.02,TRUE)</formula>
    </cfRule>
    <cfRule type="expression" dxfId="66" priority="100" stopIfTrue="1">
      <formula>IF($AB$57&gt;3,TRUE)</formula>
    </cfRule>
  </conditionalFormatting>
  <conditionalFormatting sqref="R58">
    <cfRule type="expression" dxfId="65" priority="101" stopIfTrue="1">
      <formula>IF($AB$58&lt;0.02,TRUE)</formula>
    </cfRule>
    <cfRule type="expression" dxfId="64" priority="102" stopIfTrue="1">
      <formula>IF($AB$58&gt;3,TRUE)</formula>
    </cfRule>
  </conditionalFormatting>
  <conditionalFormatting sqref="R59">
    <cfRule type="expression" dxfId="63" priority="103" stopIfTrue="1">
      <formula>IF($AB$59&lt;0.02,TRUE)</formula>
    </cfRule>
    <cfRule type="expression" dxfId="62" priority="104" stopIfTrue="1">
      <formula>IF($AB$59&gt;3,TRUE)</formula>
    </cfRule>
  </conditionalFormatting>
  <conditionalFormatting sqref="R60">
    <cfRule type="expression" dxfId="61" priority="105" stopIfTrue="1">
      <formula>IF($AB$60&lt;0.02,TRUE)</formula>
    </cfRule>
    <cfRule type="expression" dxfId="60" priority="106" stopIfTrue="1">
      <formula>IF($AB$60&gt;3,TRUE)</formula>
    </cfRule>
  </conditionalFormatting>
  <conditionalFormatting sqref="R61">
    <cfRule type="expression" dxfId="59" priority="107" stopIfTrue="1">
      <formula>IF($AB$61&lt;0.02,TRUE)</formula>
    </cfRule>
    <cfRule type="expression" dxfId="58" priority="108" stopIfTrue="1">
      <formula>IF($AB$61&gt;3,TRUE)</formula>
    </cfRule>
  </conditionalFormatting>
  <conditionalFormatting sqref="R62">
    <cfRule type="expression" dxfId="57" priority="109" stopIfTrue="1">
      <formula>IF($AB$62&lt;0.02,TRUE)</formula>
    </cfRule>
    <cfRule type="expression" dxfId="56" priority="110" stopIfTrue="1">
      <formula>IF($AB$62&gt;3,TRUE)</formula>
    </cfRule>
  </conditionalFormatting>
  <conditionalFormatting sqref="R63">
    <cfRule type="expression" dxfId="55" priority="111" stopIfTrue="1">
      <formula>IF($AB$63&lt;0.02,TRUE)</formula>
    </cfRule>
    <cfRule type="expression" dxfId="54" priority="112" stopIfTrue="1">
      <formula>IF($AB$63&gt;3,TRUE)</formula>
    </cfRule>
  </conditionalFormatting>
  <conditionalFormatting sqref="R64">
    <cfRule type="expression" dxfId="53" priority="113" stopIfTrue="1">
      <formula>IF($AB$64&lt;0.02,TRUE)</formula>
    </cfRule>
    <cfRule type="expression" dxfId="52" priority="114" stopIfTrue="1">
      <formula>IF($AB$64&gt;3,TRUE)</formula>
    </cfRule>
  </conditionalFormatting>
  <conditionalFormatting sqref="R65">
    <cfRule type="expression" dxfId="51" priority="115" stopIfTrue="1">
      <formula>IF($AB$65&lt;0.02,TRUE)</formula>
    </cfRule>
    <cfRule type="expression" dxfId="50" priority="116" stopIfTrue="1">
      <formula>IF($AB$65&gt;3,TRUE)</formula>
    </cfRule>
  </conditionalFormatting>
  <conditionalFormatting sqref="R66">
    <cfRule type="expression" dxfId="49" priority="117" stopIfTrue="1">
      <formula>IF($AB$66&lt;0.02,TRUE)</formula>
    </cfRule>
    <cfRule type="expression" dxfId="48" priority="118" stopIfTrue="1">
      <formula>IF($AB$66&gt;3,TRUE)</formula>
    </cfRule>
  </conditionalFormatting>
  <conditionalFormatting sqref="R67">
    <cfRule type="expression" dxfId="47" priority="119" stopIfTrue="1">
      <formula>IF($AB$67&lt;0.02,TRUE)</formula>
    </cfRule>
    <cfRule type="expression" dxfId="46" priority="120" stopIfTrue="1">
      <formula>IF($AB$67&gt;3,TRUE)</formula>
    </cfRule>
  </conditionalFormatting>
  <conditionalFormatting sqref="R68">
    <cfRule type="expression" dxfId="45" priority="121" stopIfTrue="1">
      <formula>IF($AB$68&lt;0.02,TRUE)</formula>
    </cfRule>
    <cfRule type="expression" dxfId="44" priority="122" stopIfTrue="1">
      <formula>IF($AB$68&gt;3,TRUE)</formula>
    </cfRule>
  </conditionalFormatting>
  <conditionalFormatting sqref="R69">
    <cfRule type="expression" dxfId="43" priority="123" stopIfTrue="1">
      <formula>IF($AB$69&lt;0.02,TRUE)</formula>
    </cfRule>
    <cfRule type="expression" dxfId="42" priority="124" stopIfTrue="1">
      <formula>IF($AB$69&gt;3,TRUE)</formula>
    </cfRule>
  </conditionalFormatting>
  <conditionalFormatting sqref="R70">
    <cfRule type="expression" dxfId="41" priority="125" stopIfTrue="1">
      <formula>IF($AB$70&lt;0.02,TRUE)</formula>
    </cfRule>
    <cfRule type="expression" dxfId="40" priority="126" stopIfTrue="1">
      <formula>IF($AB$70&gt;3,TRUE)</formula>
    </cfRule>
  </conditionalFormatting>
  <conditionalFormatting sqref="R71">
    <cfRule type="expression" dxfId="39" priority="127" stopIfTrue="1">
      <formula>IF($AB$71&lt;0.02,TRUE)</formula>
    </cfRule>
    <cfRule type="expression" dxfId="38" priority="128" stopIfTrue="1">
      <formula>IF($AB$71&gt;3,TRUE)</formula>
    </cfRule>
  </conditionalFormatting>
  <conditionalFormatting sqref="R72">
    <cfRule type="expression" dxfId="37" priority="129" stopIfTrue="1">
      <formula>IF($AB$72&lt;0.02,TRUE)</formula>
    </cfRule>
    <cfRule type="expression" dxfId="36" priority="130" stopIfTrue="1">
      <formula>IF($AB$72&gt;3,TRUE)</formula>
    </cfRule>
  </conditionalFormatting>
  <conditionalFormatting sqref="R73">
    <cfRule type="expression" dxfId="35" priority="131" stopIfTrue="1">
      <formula>IF($AB$73&lt;0.02,TRUE)</formula>
    </cfRule>
    <cfRule type="expression" dxfId="34" priority="132" stopIfTrue="1">
      <formula>IF($AB$73&gt;3,TRUE)</formula>
    </cfRule>
  </conditionalFormatting>
  <conditionalFormatting sqref="R74">
    <cfRule type="expression" dxfId="33" priority="133" stopIfTrue="1">
      <formula>IF($AB$27&lt;0.02,TRUE)</formula>
    </cfRule>
    <cfRule type="expression" dxfId="32" priority="134" stopIfTrue="1">
      <formula>IF($AB$74&gt;3,TRUE)</formula>
    </cfRule>
  </conditionalFormatting>
  <conditionalFormatting sqref="R75">
    <cfRule type="expression" dxfId="31" priority="135" stopIfTrue="1">
      <formula>IF($AB$75&lt;0.02,TRUE)</formula>
    </cfRule>
    <cfRule type="expression" dxfId="30" priority="136" stopIfTrue="1">
      <formula>IF($AB$75&gt;3,TRUE)</formula>
    </cfRule>
  </conditionalFormatting>
  <conditionalFormatting sqref="R76">
    <cfRule type="expression" dxfId="29" priority="137" stopIfTrue="1">
      <formula>IF($AB$76&lt;0.02,TRUE)</formula>
    </cfRule>
    <cfRule type="expression" dxfId="28" priority="138" stopIfTrue="1">
      <formula>IF($AB$76&gt;3,TRUE)</formula>
    </cfRule>
  </conditionalFormatting>
  <conditionalFormatting sqref="R77">
    <cfRule type="expression" dxfId="27" priority="139" stopIfTrue="1">
      <formula>IF($AB$77&lt;0.02,TRUE)</formula>
    </cfRule>
    <cfRule type="expression" dxfId="26" priority="140" stopIfTrue="1">
      <formula>IF($AB$77&gt;3,TRUE)</formula>
    </cfRule>
  </conditionalFormatting>
  <conditionalFormatting sqref="R78">
    <cfRule type="expression" dxfId="25" priority="141" stopIfTrue="1">
      <formula>IF($AB$78&lt;0.02,TRUE)</formula>
    </cfRule>
    <cfRule type="expression" dxfId="24" priority="142" stopIfTrue="1">
      <formula>IF($AB$78&gt;3,TRUE)</formula>
    </cfRule>
  </conditionalFormatting>
  <conditionalFormatting sqref="R79">
    <cfRule type="expression" dxfId="23" priority="143" stopIfTrue="1">
      <formula>IF($AB$79&lt;0.02,TRUE)</formula>
    </cfRule>
    <cfRule type="expression" dxfId="22" priority="144" stopIfTrue="1">
      <formula>IF($AB$79&gt;3,TRUE)</formula>
    </cfRule>
  </conditionalFormatting>
  <conditionalFormatting sqref="R80">
    <cfRule type="expression" dxfId="21" priority="145" stopIfTrue="1">
      <formula>IF($AB$80&lt;0.02,TRUE)</formula>
    </cfRule>
    <cfRule type="expression" dxfId="20" priority="146" stopIfTrue="1">
      <formula>IF($AB$80&gt;3,TRUE)</formula>
    </cfRule>
  </conditionalFormatting>
  <conditionalFormatting sqref="R81">
    <cfRule type="expression" dxfId="19" priority="147" stopIfTrue="1">
      <formula>IF($AB$81&lt;0.02,TRUE)</formula>
    </cfRule>
    <cfRule type="expression" dxfId="18" priority="148" stopIfTrue="1">
      <formula>IF($AB$81&gt;3,TRUE)</formula>
    </cfRule>
  </conditionalFormatting>
  <conditionalFormatting sqref="R82">
    <cfRule type="expression" dxfId="17" priority="149" stopIfTrue="1">
      <formula>IF($AB$82&lt;0.02,TRUE)</formula>
    </cfRule>
    <cfRule type="expression" dxfId="16" priority="150" stopIfTrue="1">
      <formula>IF($AB$82&gt;3,TRUE)</formula>
    </cfRule>
  </conditionalFormatting>
  <conditionalFormatting sqref="R83">
    <cfRule type="expression" dxfId="15" priority="151" stopIfTrue="1">
      <formula>IF($AB$83&lt;0.02,TRUE)</formula>
    </cfRule>
    <cfRule type="expression" dxfId="14" priority="152" stopIfTrue="1">
      <formula>IF($AB$83&gt;3,TRUE)</formula>
    </cfRule>
  </conditionalFormatting>
  <conditionalFormatting sqref="R84">
    <cfRule type="expression" dxfId="13" priority="153" stopIfTrue="1">
      <formula>IF($AB$84&lt;0.02,TRUE)</formula>
    </cfRule>
    <cfRule type="expression" dxfId="12" priority="154" stopIfTrue="1">
      <formula>IF($AB$84&gt;3,TRUE)</formula>
    </cfRule>
  </conditionalFormatting>
  <conditionalFormatting sqref="R85">
    <cfRule type="expression" dxfId="11" priority="155" stopIfTrue="1">
      <formula>IF($AB$85&lt;0.02,TRUE)</formula>
    </cfRule>
    <cfRule type="expression" dxfId="10" priority="156" stopIfTrue="1">
      <formula>IF($AB$85&gt;3,TRUE)</formula>
    </cfRule>
  </conditionalFormatting>
  <conditionalFormatting sqref="R86">
    <cfRule type="expression" dxfId="9" priority="157" stopIfTrue="1">
      <formula>IF($AB$86&lt;0.02,TRUE)</formula>
    </cfRule>
    <cfRule type="expression" dxfId="8" priority="158" stopIfTrue="1">
      <formula>IF($AB$86&gt;3,TRUE)</formula>
    </cfRule>
  </conditionalFormatting>
  <conditionalFormatting sqref="R87">
    <cfRule type="expression" dxfId="7" priority="159" stopIfTrue="1">
      <formula>IF($AB$87&lt;0.02,TRUE)</formula>
    </cfRule>
    <cfRule type="expression" dxfId="6" priority="160" stopIfTrue="1">
      <formula>IF($AB$87&gt;3,TRUE)</formula>
    </cfRule>
  </conditionalFormatting>
  <conditionalFormatting sqref="R88">
    <cfRule type="expression" dxfId="5" priority="161" stopIfTrue="1">
      <formula>IF($AB$88&lt;0.02,TRUE)</formula>
    </cfRule>
    <cfRule type="expression" dxfId="4" priority="162" stopIfTrue="1">
      <formula>IF($AB$88&gt;3,TRUE)</formula>
    </cfRule>
  </conditionalFormatting>
  <conditionalFormatting sqref="R89">
    <cfRule type="expression" dxfId="3" priority="163" stopIfTrue="1">
      <formula>IF($AB$89&lt;0.02,TRUE)</formula>
    </cfRule>
    <cfRule type="expression" dxfId="2" priority="164" stopIfTrue="1">
      <formula>IF($AB$89&gt;3,TRUE)</formula>
    </cfRule>
  </conditionalFormatting>
  <conditionalFormatting sqref="R90">
    <cfRule type="expression" dxfId="1" priority="165" stopIfTrue="1">
      <formula>IF($AB$90&lt;0.02,TRUE)</formula>
    </cfRule>
    <cfRule type="expression" dxfId="0" priority="166" stopIfTrue="1">
      <formula>IF($AB$90&gt;3,TRUE)</formula>
    </cfRule>
  </conditionalFormatting>
  <dataValidations count="2">
    <dataValidation type="whole" operator="equal" allowBlank="1" showInputMessage="1" showErrorMessage="1" sqref="H8:H90">
      <formula1>673567567</formula1>
    </dataValidation>
    <dataValidation operator="equal" allowBlank="1" showInputMessage="1" showErrorMessage="1" sqref="K8:N90 Q8:Q90 T8:W90"/>
  </dataValidations>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17.xml><?xml version="1.0" encoding="utf-8"?>
<worksheet xmlns="http://schemas.openxmlformats.org/spreadsheetml/2006/main" xmlns:r="http://schemas.openxmlformats.org/officeDocument/2006/relationships">
  <sheetPr codeName="Sheet17"/>
  <dimension ref="A1:I111"/>
  <sheetViews>
    <sheetView zoomScale="70" workbookViewId="0">
      <selection activeCell="E55" sqref="E55"/>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9.140625" style="3" hidden="1" customWidth="1"/>
    <col min="8" max="8" width="13.140625" style="3" hidden="1" customWidth="1"/>
    <col min="9" max="9" width="9.140625" style="3" customWidth="1"/>
    <col min="10" max="16384" width="9.140625" style="3" hidden="1"/>
  </cols>
  <sheetData>
    <row r="1" spans="2:8"/>
    <row r="2" spans="2:8" ht="15.75">
      <c r="B2" s="30" t="s">
        <v>28</v>
      </c>
      <c r="C2" s="18"/>
    </row>
    <row r="3" spans="2:8">
      <c r="B3" s="18"/>
      <c r="C3" s="18"/>
    </row>
    <row r="4" spans="2:8">
      <c r="B4" s="19" t="s">
        <v>4</v>
      </c>
      <c r="C4" s="20" t="str">
        <f ca="1">Dec!B8</f>
        <v>Bring Head</v>
      </c>
      <c r="D4" s="2"/>
      <c r="E4" s="2"/>
    </row>
    <row r="5" spans="2:8">
      <c r="B5" s="19" t="s">
        <v>5</v>
      </c>
      <c r="C5" s="20" t="str">
        <f ca="1">Dec!C8</f>
        <v>SCAP1</v>
      </c>
      <c r="D5" s="2"/>
      <c r="E5" s="2"/>
    </row>
    <row r="6" spans="2:8">
      <c r="B6" s="19" t="s">
        <v>204</v>
      </c>
      <c r="C6" s="32" t="str">
        <f ca="1">Dec!D8</f>
        <v>CAR/L/1015854</v>
      </c>
      <c r="D6" s="2"/>
      <c r="E6" s="2"/>
    </row>
    <row r="7" spans="2:8">
      <c r="B7" s="19" t="s">
        <v>6</v>
      </c>
      <c r="C7" s="20" t="str">
        <f ca="1">Dec!E8</f>
        <v>ORK</v>
      </c>
      <c r="D7" s="2"/>
      <c r="E7" s="2"/>
    </row>
    <row r="8" spans="2:8">
      <c r="B8" s="18"/>
      <c r="C8" s="18"/>
    </row>
    <row r="9" spans="2:8">
      <c r="B9" s="18" t="s">
        <v>7</v>
      </c>
      <c r="C9" s="18"/>
    </row>
    <row r="10" spans="2:8"/>
    <row r="11" spans="2:8" ht="13.5" thickBot="1">
      <c r="B11" s="18"/>
      <c r="C11" s="23" t="s">
        <v>9</v>
      </c>
      <c r="D11" s="24" t="s">
        <v>19</v>
      </c>
      <c r="E11" s="23" t="s">
        <v>10</v>
      </c>
      <c r="F11" s="24" t="s">
        <v>19</v>
      </c>
    </row>
    <row r="12" spans="2:8">
      <c r="B12" s="17" t="s">
        <v>8</v>
      </c>
      <c r="C12" s="25" t="s">
        <v>29</v>
      </c>
      <c r="D12" s="6"/>
      <c r="E12" s="27" t="s">
        <v>79</v>
      </c>
      <c r="F12" s="6"/>
      <c r="G12" s="7">
        <f>D12*160</f>
        <v>0</v>
      </c>
      <c r="H12" s="7"/>
    </row>
    <row r="13" spans="2:8">
      <c r="B13" s="18"/>
      <c r="C13" s="26" t="s">
        <v>30</v>
      </c>
      <c r="D13" s="9"/>
      <c r="E13" s="26" t="s">
        <v>79</v>
      </c>
      <c r="F13" s="9"/>
      <c r="G13" s="7">
        <f>D13*160</f>
        <v>0</v>
      </c>
      <c r="H13" s="7"/>
    </row>
    <row r="14" spans="2:8">
      <c r="B14" s="18"/>
      <c r="C14" s="26" t="s">
        <v>31</v>
      </c>
      <c r="D14" s="9"/>
      <c r="E14" s="26" t="s">
        <v>79</v>
      </c>
      <c r="F14" s="9"/>
      <c r="G14" s="7">
        <f>D14*30</f>
        <v>0</v>
      </c>
      <c r="H14" s="7"/>
    </row>
    <row r="15" spans="2:8">
      <c r="B15" s="18"/>
      <c r="C15" s="10" t="s">
        <v>72</v>
      </c>
      <c r="D15" s="9"/>
      <c r="E15" s="10" t="s">
        <v>79</v>
      </c>
      <c r="F15" s="9"/>
      <c r="G15" s="7">
        <f>D15*160</f>
        <v>0</v>
      </c>
      <c r="H15" s="7">
        <f>SUM(G12:G15)</f>
        <v>0</v>
      </c>
    </row>
    <row r="16" spans="2:8">
      <c r="B16" s="18" t="s">
        <v>14</v>
      </c>
      <c r="C16" s="10"/>
      <c r="D16" s="9"/>
      <c r="E16" s="10"/>
      <c r="F16" s="9"/>
      <c r="G16" s="7"/>
      <c r="H16" s="7"/>
    </row>
    <row r="17" spans="2:8">
      <c r="B17" s="18"/>
      <c r="C17" s="60"/>
      <c r="D17" s="61"/>
      <c r="E17" s="60"/>
      <c r="F17" s="61"/>
      <c r="G17" s="7"/>
      <c r="H17" s="7"/>
    </row>
    <row r="18" spans="2:8" ht="13.5" thickBot="1">
      <c r="B18" s="18"/>
      <c r="C18" s="11"/>
      <c r="D18" s="12"/>
      <c r="E18" s="11"/>
      <c r="F18" s="12"/>
      <c r="G18" s="7"/>
      <c r="H18" s="7"/>
    </row>
    <row r="19" spans="2:8" ht="13.5" thickBot="1">
      <c r="B19" s="18"/>
      <c r="C19" s="13"/>
      <c r="D19" s="7"/>
      <c r="E19" s="13"/>
      <c r="F19" s="7"/>
      <c r="G19" s="7"/>
      <c r="H19" s="7"/>
    </row>
    <row r="20" spans="2:8">
      <c r="B20" s="17" t="s">
        <v>11</v>
      </c>
      <c r="C20" s="27" t="s">
        <v>32</v>
      </c>
      <c r="D20" s="6"/>
      <c r="E20" s="27" t="s">
        <v>93</v>
      </c>
      <c r="F20" s="6"/>
      <c r="G20" s="7">
        <f>D20</f>
        <v>0</v>
      </c>
      <c r="H20" s="7"/>
    </row>
    <row r="21" spans="2:8">
      <c r="B21" s="18"/>
      <c r="C21" s="26" t="s">
        <v>33</v>
      </c>
      <c r="D21" s="9"/>
      <c r="E21" s="26" t="s">
        <v>33</v>
      </c>
      <c r="F21" s="9"/>
      <c r="G21" s="7">
        <f>D21</f>
        <v>0</v>
      </c>
      <c r="H21" s="7"/>
    </row>
    <row r="22" spans="2:8">
      <c r="B22" s="18"/>
      <c r="C22" s="26" t="s">
        <v>34</v>
      </c>
      <c r="D22" s="9">
        <v>260</v>
      </c>
      <c r="E22" s="26" t="s">
        <v>94</v>
      </c>
      <c r="F22" s="9"/>
      <c r="G22" s="7">
        <f>D22</f>
        <v>260</v>
      </c>
      <c r="H22" s="7"/>
    </row>
    <row r="23" spans="2:8">
      <c r="B23" s="18"/>
      <c r="C23" s="26" t="s">
        <v>35</v>
      </c>
      <c r="D23" s="9"/>
      <c r="E23" s="26" t="s">
        <v>77</v>
      </c>
      <c r="F23" s="9"/>
      <c r="G23" s="7">
        <f>D23</f>
        <v>0</v>
      </c>
      <c r="H23" s="7"/>
    </row>
    <row r="24" spans="2:8">
      <c r="B24" s="18" t="s">
        <v>15</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12</v>
      </c>
      <c r="C28" s="28" t="s">
        <v>84</v>
      </c>
      <c r="D28" s="47"/>
      <c r="E28" s="55" t="s">
        <v>89</v>
      </c>
      <c r="F28" s="51"/>
      <c r="G28" s="7">
        <f>D28*0.8</f>
        <v>0</v>
      </c>
      <c r="H28" s="7"/>
    </row>
    <row r="29" spans="2:8">
      <c r="B29" s="17"/>
      <c r="C29" s="46" t="s">
        <v>90</v>
      </c>
      <c r="D29" s="48"/>
      <c r="E29" s="59" t="s">
        <v>89</v>
      </c>
      <c r="F29" s="52"/>
      <c r="G29" s="7">
        <f>D29*0.5</f>
        <v>0</v>
      </c>
      <c r="H29" s="7"/>
    </row>
    <row r="30" spans="2:8">
      <c r="B30" s="17"/>
      <c r="C30" s="46" t="s">
        <v>83</v>
      </c>
      <c r="D30" s="48"/>
      <c r="E30" s="56" t="s">
        <v>89</v>
      </c>
      <c r="F30" s="52"/>
      <c r="G30" s="7">
        <f>D30</f>
        <v>0</v>
      </c>
      <c r="H30" s="7">
        <f>SUM(G28:G30)</f>
        <v>0</v>
      </c>
    </row>
    <row r="31" spans="2:8" ht="12.75" customHeight="1">
      <c r="B31" s="18"/>
      <c r="C31" s="29" t="s">
        <v>36</v>
      </c>
      <c r="D31" s="49"/>
      <c r="E31" s="56" t="s">
        <v>88</v>
      </c>
      <c r="F31" s="53"/>
      <c r="G31" s="7">
        <f>D31</f>
        <v>0</v>
      </c>
      <c r="H31" s="7"/>
    </row>
    <row r="32" spans="2:8" ht="12.75" customHeight="1">
      <c r="B32" s="18"/>
      <c r="C32" s="29" t="s">
        <v>37</v>
      </c>
      <c r="D32" s="49"/>
      <c r="E32" s="56" t="s">
        <v>87</v>
      </c>
      <c r="F32" s="53"/>
      <c r="G32" s="7">
        <f>D32</f>
        <v>0</v>
      </c>
      <c r="H32" s="7"/>
    </row>
    <row r="33" spans="2:8" ht="12.75" customHeight="1">
      <c r="B33" s="18"/>
      <c r="C33" s="29" t="s">
        <v>175</v>
      </c>
      <c r="D33" s="49"/>
      <c r="E33" s="56" t="s">
        <v>87</v>
      </c>
      <c r="F33" s="53"/>
      <c r="G33" s="7">
        <f>D33*0.5</f>
        <v>0</v>
      </c>
      <c r="H33" s="7">
        <f>SUM(G32:G33)</f>
        <v>0</v>
      </c>
    </row>
    <row r="34" spans="2:8" ht="12.75" customHeight="1">
      <c r="B34" s="18"/>
      <c r="C34" s="29" t="s">
        <v>38</v>
      </c>
      <c r="D34" s="49"/>
      <c r="E34" s="56" t="s">
        <v>91</v>
      </c>
      <c r="F34" s="53"/>
      <c r="G34" s="7">
        <f>D34*0.0833</f>
        <v>0</v>
      </c>
      <c r="H34" s="7">
        <f>D34*0.4167</f>
        <v>0</v>
      </c>
    </row>
    <row r="35" spans="2:8" ht="12.75" customHeight="1">
      <c r="B35" s="18"/>
      <c r="C35" s="29" t="s">
        <v>39</v>
      </c>
      <c r="D35" s="49"/>
      <c r="E35" s="56" t="s">
        <v>86</v>
      </c>
      <c r="F35" s="53"/>
      <c r="G35" s="7">
        <f>D35*0.5</f>
        <v>0</v>
      </c>
      <c r="H35" s="7"/>
    </row>
    <row r="36" spans="2:8" ht="12.75" customHeight="1">
      <c r="B36" s="18"/>
      <c r="C36" s="10" t="s">
        <v>70</v>
      </c>
      <c r="D36" s="49"/>
      <c r="E36" s="57" t="s">
        <v>92</v>
      </c>
      <c r="F36" s="53"/>
      <c r="G36" s="7">
        <f>D36</f>
        <v>0</v>
      </c>
      <c r="H36" s="7"/>
    </row>
    <row r="37" spans="2:8" ht="12.75" customHeight="1">
      <c r="B37" s="18"/>
      <c r="C37" s="10" t="s">
        <v>73</v>
      </c>
      <c r="D37" s="49"/>
      <c r="E37" s="57" t="s">
        <v>78</v>
      </c>
      <c r="F37" s="53"/>
      <c r="G37" s="7">
        <f>D37*0.04</f>
        <v>0</v>
      </c>
      <c r="H37" s="7"/>
    </row>
    <row r="38" spans="2:8" ht="12.75" customHeight="1">
      <c r="B38" s="18"/>
      <c r="C38" s="10" t="s">
        <v>85</v>
      </c>
      <c r="D38" s="49"/>
      <c r="E38" s="57" t="s">
        <v>80</v>
      </c>
      <c r="F38" s="53"/>
      <c r="G38" s="7">
        <f>D38*0.5</f>
        <v>0</v>
      </c>
      <c r="H38" s="7"/>
    </row>
    <row r="39" spans="2:8" ht="12.75" customHeight="1">
      <c r="B39" s="18"/>
      <c r="C39" s="10" t="s">
        <v>82</v>
      </c>
      <c r="D39" s="49"/>
      <c r="E39" s="57" t="s">
        <v>80</v>
      </c>
      <c r="F39" s="53"/>
      <c r="G39" s="7">
        <f>D39*0.35</f>
        <v>0</v>
      </c>
      <c r="H39" s="7"/>
    </row>
    <row r="40" spans="2:8" ht="12.75" customHeight="1">
      <c r="C40" s="10" t="s">
        <v>81</v>
      </c>
      <c r="D40" s="49"/>
      <c r="E40" s="57" t="s">
        <v>80</v>
      </c>
      <c r="F40" s="53"/>
      <c r="G40" s="7">
        <f>D40*0.5</f>
        <v>0</v>
      </c>
      <c r="H40" s="7">
        <f>SUM(G38:G40)</f>
        <v>0</v>
      </c>
    </row>
    <row r="41" spans="2:8">
      <c r="B41" s="18" t="s">
        <v>16</v>
      </c>
      <c r="C41" s="10"/>
      <c r="D41" s="49"/>
      <c r="E41" s="57"/>
      <c r="F41" s="53"/>
      <c r="G41" s="7"/>
      <c r="H41" s="7"/>
    </row>
    <row r="42" spans="2:8">
      <c r="B42" s="18"/>
      <c r="C42" s="10"/>
      <c r="D42" s="49"/>
      <c r="E42" s="57"/>
      <c r="F42" s="53"/>
      <c r="G42" s="7"/>
      <c r="H42" s="7"/>
    </row>
    <row r="43" spans="2:8">
      <c r="B43" s="18"/>
      <c r="C43" s="10"/>
      <c r="D43" s="49"/>
      <c r="E43" s="57"/>
      <c r="F43" s="53"/>
      <c r="G43" s="7"/>
      <c r="H43" s="7"/>
    </row>
    <row r="44" spans="2:8">
      <c r="B44" s="18"/>
      <c r="C44" s="10"/>
      <c r="D44" s="49"/>
      <c r="E44" s="57"/>
      <c r="F44" s="53"/>
      <c r="G44" s="7"/>
      <c r="H44" s="7"/>
    </row>
    <row r="45" spans="2:8" ht="13.5" thickBot="1">
      <c r="B45" s="18"/>
      <c r="C45" s="11"/>
      <c r="D45" s="50"/>
      <c r="E45" s="58"/>
      <c r="F45" s="54"/>
      <c r="G45" s="7"/>
      <c r="H45" s="7"/>
    </row>
    <row r="46" spans="2:8" ht="13.5" thickBot="1">
      <c r="B46" s="18"/>
      <c r="C46" s="15"/>
      <c r="D46" s="7"/>
      <c r="E46" s="15"/>
      <c r="F46" s="7"/>
      <c r="G46" s="7"/>
      <c r="H46" s="7"/>
    </row>
    <row r="47" spans="2:8">
      <c r="B47" s="21" t="s">
        <v>13</v>
      </c>
      <c r="C47" s="25" t="s">
        <v>41</v>
      </c>
      <c r="D47" s="6"/>
      <c r="E47" s="27" t="s">
        <v>74</v>
      </c>
      <c r="F47" s="6"/>
      <c r="G47" s="7">
        <f>D47*11</f>
        <v>0</v>
      </c>
      <c r="H47" s="7"/>
    </row>
    <row r="48" spans="2:8">
      <c r="B48" s="22"/>
      <c r="C48" s="26" t="s">
        <v>42</v>
      </c>
      <c r="D48" s="9"/>
      <c r="E48" s="26" t="s">
        <v>74</v>
      </c>
      <c r="F48" s="9"/>
      <c r="G48" s="7">
        <f>D48*20</f>
        <v>0</v>
      </c>
      <c r="H48" s="7"/>
    </row>
    <row r="49" spans="2:8">
      <c r="B49" s="22"/>
      <c r="C49" s="26" t="s">
        <v>43</v>
      </c>
      <c r="D49" s="9">
        <v>60</v>
      </c>
      <c r="E49" s="26" t="s">
        <v>74</v>
      </c>
      <c r="F49" s="9"/>
      <c r="G49" s="7">
        <f>D49*20</f>
        <v>1200</v>
      </c>
      <c r="H49" s="7"/>
    </row>
    <row r="50" spans="2:8">
      <c r="B50" s="22"/>
      <c r="C50" s="26" t="s">
        <v>71</v>
      </c>
      <c r="D50" s="9"/>
      <c r="E50" s="26" t="s">
        <v>74</v>
      </c>
      <c r="F50" s="9"/>
      <c r="G50" s="7">
        <f>D50*16</f>
        <v>0</v>
      </c>
      <c r="H50" s="7">
        <f>SUM(G47:G50)</f>
        <v>1200</v>
      </c>
    </row>
    <row r="51" spans="2:8">
      <c r="B51" s="22"/>
      <c r="C51" s="26" t="s">
        <v>44</v>
      </c>
      <c r="D51" s="9"/>
      <c r="E51" s="26" t="s">
        <v>75</v>
      </c>
      <c r="F51" s="9"/>
      <c r="G51" s="7">
        <f>D51*0.005</f>
        <v>0</v>
      </c>
      <c r="H51" s="7"/>
    </row>
    <row r="52" spans="2:8">
      <c r="B52" s="22"/>
      <c r="C52" s="26" t="s">
        <v>46</v>
      </c>
      <c r="D52" s="9"/>
      <c r="E52" s="26" t="s">
        <v>75</v>
      </c>
      <c r="F52" s="9"/>
      <c r="G52" s="7">
        <f>D52*0.01</f>
        <v>0</v>
      </c>
      <c r="H52" s="7">
        <f>SUM(G51:G52)</f>
        <v>0</v>
      </c>
    </row>
    <row r="53" spans="2:8" ht="12.75" customHeight="1">
      <c r="B53" s="22"/>
      <c r="C53" s="10" t="s">
        <v>40</v>
      </c>
      <c r="D53" s="9"/>
      <c r="E53" s="8" t="s">
        <v>76</v>
      </c>
      <c r="F53" s="9"/>
      <c r="G53" s="7">
        <f>D53*0.04</f>
        <v>0</v>
      </c>
      <c r="H53" s="7"/>
    </row>
    <row r="54" spans="2:8">
      <c r="C54" s="26" t="s">
        <v>45</v>
      </c>
      <c r="D54" s="9"/>
      <c r="E54" s="26" t="s">
        <v>76</v>
      </c>
      <c r="F54" s="9"/>
      <c r="G54" s="7">
        <f>D54*0.2</f>
        <v>0</v>
      </c>
      <c r="H54" s="7">
        <f>SUM(G53:G54)</f>
        <v>0</v>
      </c>
    </row>
    <row r="55" spans="2:8">
      <c r="B55" s="18" t="s">
        <v>17</v>
      </c>
      <c r="C55" s="10" t="s">
        <v>251</v>
      </c>
      <c r="D55" s="9">
        <v>200</v>
      </c>
      <c r="E55" s="8"/>
      <c r="F55" s="9"/>
      <c r="G55" s="7"/>
      <c r="H55" s="7"/>
    </row>
    <row r="56" spans="2:8">
      <c r="B56" s="18"/>
      <c r="C56" s="10"/>
      <c r="D56" s="9"/>
      <c r="E56" s="8"/>
      <c r="F56" s="9"/>
      <c r="G56" s="7"/>
      <c r="H56" s="7"/>
    </row>
    <row r="57" spans="2:8">
      <c r="B57" s="18"/>
      <c r="C57" s="10"/>
      <c r="D57" s="9"/>
      <c r="E57" s="8"/>
      <c r="F57" s="9"/>
      <c r="G57" s="7"/>
      <c r="H57" s="7"/>
    </row>
    <row r="58" spans="2:8">
      <c r="B58" s="22"/>
      <c r="C58" s="10"/>
      <c r="D58" s="9"/>
      <c r="E58" s="10"/>
      <c r="F58" s="9"/>
      <c r="G58" s="7"/>
      <c r="H58" s="7"/>
    </row>
    <row r="59" spans="2:8" ht="13.5" thickBot="1">
      <c r="B59" s="18"/>
      <c r="C59" s="16"/>
      <c r="D59" s="12"/>
      <c r="E59" s="16"/>
      <c r="F59" s="12"/>
      <c r="G59" s="7"/>
      <c r="H59" s="7"/>
    </row>
    <row r="60" spans="2:8">
      <c r="C60" s="7"/>
      <c r="D60" s="7"/>
      <c r="E60" s="7"/>
      <c r="F60" s="7"/>
      <c r="G60" s="7"/>
      <c r="H60" s="7"/>
    </row>
    <row r="61" spans="2:8" hidden="1">
      <c r="B61" s="3" t="s">
        <v>95</v>
      </c>
      <c r="C61" s="62" t="s">
        <v>97</v>
      </c>
      <c r="D61" s="6">
        <f ca="1">Dec!K8</f>
        <v>0</v>
      </c>
      <c r="E61" s="7"/>
      <c r="F61" s="7"/>
      <c r="G61" s="7"/>
      <c r="H61" s="7"/>
    </row>
    <row r="62" spans="2:8" hidden="1">
      <c r="C62" s="63" t="s">
        <v>96</v>
      </c>
      <c r="D62" s="9">
        <f ca="1">Dec!N8</f>
        <v>0</v>
      </c>
      <c r="E62" s="7"/>
      <c r="F62" s="7"/>
      <c r="G62" s="7"/>
      <c r="H62" s="7"/>
    </row>
    <row r="63" spans="2:8" hidden="1">
      <c r="C63" s="63" t="s">
        <v>98</v>
      </c>
      <c r="D63" s="9">
        <f ca="1">Dec!Q8</f>
        <v>0</v>
      </c>
      <c r="E63" s="7"/>
      <c r="F63" s="7"/>
      <c r="G63" s="7"/>
      <c r="H63" s="7"/>
    </row>
    <row r="64" spans="2:8" hidden="1">
      <c r="C64" s="63" t="s">
        <v>99</v>
      </c>
      <c r="D64" s="9">
        <f ca="1">Dec!T8</f>
        <v>0</v>
      </c>
      <c r="E64" s="7"/>
      <c r="F64" s="7"/>
      <c r="G64" s="7"/>
      <c r="H64" s="7"/>
    </row>
    <row r="65" spans="3:8" ht="13.5" hidden="1" thickBot="1">
      <c r="C65" s="16" t="s">
        <v>197</v>
      </c>
      <c r="D65" s="12">
        <f ca="1">Dec!W8</f>
        <v>0</v>
      </c>
      <c r="E65" s="7"/>
      <c r="F65" s="7"/>
      <c r="G65" s="7"/>
      <c r="H65" s="7"/>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18.xml><?xml version="1.0" encoding="utf-8"?>
<worksheet xmlns="http://schemas.openxmlformats.org/spreadsheetml/2006/main" xmlns:r="http://schemas.openxmlformats.org/officeDocument/2006/relationships">
  <sheetPr codeName="Sheet18"/>
  <dimension ref="A1:I111"/>
  <sheetViews>
    <sheetView zoomScale="70" workbookViewId="0">
      <selection activeCell="G11" sqref="G11"/>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28</v>
      </c>
      <c r="C2" s="18"/>
    </row>
    <row r="3" spans="2:8">
      <c r="B3" s="18"/>
      <c r="C3" s="18"/>
    </row>
    <row r="4" spans="2:8">
      <c r="B4" s="19" t="s">
        <v>4</v>
      </c>
      <c r="C4" s="20" t="str">
        <f ca="1">Dec!B9</f>
        <v>Eday Sound</v>
      </c>
      <c r="D4" s="2"/>
      <c r="E4" s="2"/>
    </row>
    <row r="5" spans="2:8">
      <c r="B5" s="19" t="s">
        <v>5</v>
      </c>
      <c r="C5" s="20" t="str">
        <f ca="1">Dec!C9</f>
        <v>EDA1</v>
      </c>
      <c r="D5" s="2"/>
      <c r="E5" s="2"/>
    </row>
    <row r="6" spans="2:8">
      <c r="B6" s="19" t="s">
        <v>204</v>
      </c>
      <c r="C6" s="32" t="str">
        <f ca="1">Dec!D9</f>
        <v>CAR/L/1003956</v>
      </c>
      <c r="D6" s="2"/>
      <c r="E6" s="32"/>
    </row>
    <row r="7" spans="2:8">
      <c r="B7" s="19" t="s">
        <v>6</v>
      </c>
      <c r="C7" s="20" t="str">
        <f ca="1">Dec!E9</f>
        <v>ORK</v>
      </c>
      <c r="D7" s="2"/>
      <c r="E7" s="2"/>
    </row>
    <row r="8" spans="2:8">
      <c r="B8" s="18"/>
      <c r="C8" s="18"/>
    </row>
    <row r="9" spans="2:8">
      <c r="B9" s="18" t="s">
        <v>7</v>
      </c>
      <c r="C9" s="18"/>
    </row>
    <row r="10" spans="2:8"/>
    <row r="11" spans="2:8" ht="13.5" thickBot="1">
      <c r="C11" s="23" t="s">
        <v>9</v>
      </c>
      <c r="D11" s="24" t="s">
        <v>19</v>
      </c>
      <c r="E11" s="23" t="s">
        <v>10</v>
      </c>
      <c r="F11" s="24" t="s">
        <v>19</v>
      </c>
    </row>
    <row r="12" spans="2:8">
      <c r="B12" s="17" t="s">
        <v>8</v>
      </c>
      <c r="C12" s="25" t="s">
        <v>29</v>
      </c>
      <c r="D12" s="6"/>
      <c r="E12" s="27" t="s">
        <v>79</v>
      </c>
      <c r="F12" s="6"/>
      <c r="G12" s="7">
        <f>D12*160</f>
        <v>0</v>
      </c>
      <c r="H12" s="7"/>
    </row>
    <row r="13" spans="2:8">
      <c r="B13" s="18"/>
      <c r="C13" s="26" t="s">
        <v>30</v>
      </c>
      <c r="D13" s="9"/>
      <c r="E13" s="26" t="s">
        <v>79</v>
      </c>
      <c r="F13" s="9"/>
      <c r="G13" s="7">
        <f>D13*160</f>
        <v>0</v>
      </c>
      <c r="H13" s="7"/>
    </row>
    <row r="14" spans="2:8">
      <c r="B14" s="18"/>
      <c r="C14" s="26" t="s">
        <v>31</v>
      </c>
      <c r="D14" s="9"/>
      <c r="E14" s="26" t="s">
        <v>79</v>
      </c>
      <c r="F14" s="9"/>
      <c r="G14" s="7">
        <f>D14*30</f>
        <v>0</v>
      </c>
      <c r="H14" s="7"/>
    </row>
    <row r="15" spans="2:8">
      <c r="B15" s="18"/>
      <c r="C15" s="10" t="s">
        <v>72</v>
      </c>
      <c r="D15" s="9"/>
      <c r="E15" s="10" t="s">
        <v>79</v>
      </c>
      <c r="F15" s="9"/>
      <c r="G15" s="7">
        <f>D15*160</f>
        <v>0</v>
      </c>
      <c r="H15" s="7">
        <f>SUM(G12:G15)</f>
        <v>0</v>
      </c>
    </row>
    <row r="16" spans="2:8">
      <c r="B16" s="18" t="s">
        <v>14</v>
      </c>
      <c r="C16" s="10"/>
      <c r="D16" s="9"/>
      <c r="E16" s="10"/>
      <c r="F16" s="9"/>
      <c r="G16" s="7"/>
      <c r="H16" s="7"/>
    </row>
    <row r="17" spans="2:8">
      <c r="B17" s="18"/>
      <c r="C17" s="60"/>
      <c r="D17" s="61"/>
      <c r="E17" s="60"/>
      <c r="F17" s="61"/>
      <c r="G17" s="7"/>
      <c r="H17" s="7"/>
    </row>
    <row r="18" spans="2:8" ht="13.5" thickBot="1">
      <c r="B18" s="18"/>
      <c r="C18" s="11"/>
      <c r="D18" s="12"/>
      <c r="E18" s="11"/>
      <c r="F18" s="12"/>
      <c r="G18" s="7"/>
      <c r="H18" s="7"/>
    </row>
    <row r="19" spans="2:8" ht="13.5" thickBot="1">
      <c r="B19" s="18"/>
      <c r="C19" s="13"/>
      <c r="D19" s="7"/>
      <c r="E19" s="13"/>
      <c r="F19" s="7"/>
      <c r="G19" s="7"/>
      <c r="H19" s="7"/>
    </row>
    <row r="20" spans="2:8">
      <c r="B20" s="17" t="s">
        <v>11</v>
      </c>
      <c r="C20" s="27" t="s">
        <v>32</v>
      </c>
      <c r="D20" s="6"/>
      <c r="E20" s="27" t="s">
        <v>93</v>
      </c>
      <c r="F20" s="6"/>
      <c r="G20" s="7">
        <f>D20</f>
        <v>0</v>
      </c>
      <c r="H20" s="7"/>
    </row>
    <row r="21" spans="2:8">
      <c r="B21" s="18"/>
      <c r="C21" s="26" t="s">
        <v>33</v>
      </c>
      <c r="D21" s="9"/>
      <c r="E21" s="26" t="s">
        <v>33</v>
      </c>
      <c r="F21" s="9"/>
      <c r="G21" s="7">
        <f>D21</f>
        <v>0</v>
      </c>
      <c r="H21" s="7"/>
    </row>
    <row r="22" spans="2:8">
      <c r="B22" s="18"/>
      <c r="C22" s="26" t="s">
        <v>34</v>
      </c>
      <c r="D22" s="9"/>
      <c r="E22" s="26" t="s">
        <v>94</v>
      </c>
      <c r="F22" s="9"/>
      <c r="G22" s="7">
        <f>D22</f>
        <v>0</v>
      </c>
      <c r="H22" s="7"/>
    </row>
    <row r="23" spans="2:8">
      <c r="B23" s="18"/>
      <c r="C23" s="26" t="s">
        <v>35</v>
      </c>
      <c r="D23" s="9"/>
      <c r="E23" s="26" t="s">
        <v>77</v>
      </c>
      <c r="F23" s="9"/>
      <c r="G23" s="7">
        <f>D23</f>
        <v>0</v>
      </c>
      <c r="H23" s="7"/>
    </row>
    <row r="24" spans="2:8">
      <c r="B24" s="18" t="s">
        <v>15</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12</v>
      </c>
      <c r="C28" s="28" t="s">
        <v>84</v>
      </c>
      <c r="D28" s="47"/>
      <c r="E28" s="55" t="s">
        <v>89</v>
      </c>
      <c r="F28" s="51"/>
      <c r="G28" s="7">
        <f>D28*0.8</f>
        <v>0</v>
      </c>
      <c r="H28" s="7"/>
    </row>
    <row r="29" spans="2:8">
      <c r="B29" s="17"/>
      <c r="C29" s="46" t="s">
        <v>90</v>
      </c>
      <c r="D29" s="48"/>
      <c r="E29" s="59" t="s">
        <v>89</v>
      </c>
      <c r="F29" s="52"/>
      <c r="G29" s="7">
        <f>D29*0.5</f>
        <v>0</v>
      </c>
      <c r="H29" s="7"/>
    </row>
    <row r="30" spans="2:8">
      <c r="B30" s="17"/>
      <c r="C30" s="46" t="s">
        <v>83</v>
      </c>
      <c r="D30" s="48"/>
      <c r="E30" s="56" t="s">
        <v>89</v>
      </c>
      <c r="F30" s="52"/>
      <c r="G30" s="7">
        <f>D30</f>
        <v>0</v>
      </c>
      <c r="H30" s="7">
        <f>SUM(G28:G30)</f>
        <v>0</v>
      </c>
    </row>
    <row r="31" spans="2:8" ht="12.75" customHeight="1">
      <c r="B31" s="18"/>
      <c r="C31" s="29" t="s">
        <v>36</v>
      </c>
      <c r="D31" s="49"/>
      <c r="E31" s="56" t="s">
        <v>88</v>
      </c>
      <c r="F31" s="53"/>
      <c r="G31" s="7">
        <f>D31</f>
        <v>0</v>
      </c>
      <c r="H31" s="7"/>
    </row>
    <row r="32" spans="2:8" ht="12.75" customHeight="1">
      <c r="B32" s="18"/>
      <c r="C32" s="29" t="s">
        <v>37</v>
      </c>
      <c r="D32" s="49"/>
      <c r="E32" s="56" t="s">
        <v>87</v>
      </c>
      <c r="F32" s="53"/>
      <c r="G32" s="7">
        <f>D32</f>
        <v>0</v>
      </c>
      <c r="H32" s="7"/>
    </row>
    <row r="33" spans="2:8" ht="12.75" customHeight="1">
      <c r="B33" s="18"/>
      <c r="C33" s="29" t="s">
        <v>175</v>
      </c>
      <c r="D33" s="49"/>
      <c r="E33" s="56" t="s">
        <v>87</v>
      </c>
      <c r="F33" s="53"/>
      <c r="G33" s="7">
        <f>D33*0.5</f>
        <v>0</v>
      </c>
      <c r="H33" s="7">
        <f>SUM(G32:G33)</f>
        <v>0</v>
      </c>
    </row>
    <row r="34" spans="2:8" ht="12.75" customHeight="1">
      <c r="B34" s="18"/>
      <c r="C34" s="29" t="s">
        <v>38</v>
      </c>
      <c r="D34" s="49"/>
      <c r="E34" s="56" t="s">
        <v>91</v>
      </c>
      <c r="F34" s="53"/>
      <c r="G34" s="7">
        <f>D34*0.0833</f>
        <v>0</v>
      </c>
      <c r="H34" s="7">
        <f>D34*0.4167</f>
        <v>0</v>
      </c>
    </row>
    <row r="35" spans="2:8" ht="12.75" customHeight="1">
      <c r="B35" s="18"/>
      <c r="C35" s="29" t="s">
        <v>39</v>
      </c>
      <c r="D35" s="49"/>
      <c r="E35" s="56" t="s">
        <v>86</v>
      </c>
      <c r="F35" s="53"/>
      <c r="G35" s="7">
        <f>D35*0.5</f>
        <v>0</v>
      </c>
      <c r="H35" s="7"/>
    </row>
    <row r="36" spans="2:8" ht="12.75" customHeight="1">
      <c r="B36" s="18"/>
      <c r="C36" s="10" t="s">
        <v>70</v>
      </c>
      <c r="D36" s="49"/>
      <c r="E36" s="57" t="s">
        <v>92</v>
      </c>
      <c r="F36" s="53"/>
      <c r="G36" s="7">
        <f>D36</f>
        <v>0</v>
      </c>
      <c r="H36" s="7"/>
    </row>
    <row r="37" spans="2:8" ht="12.75" customHeight="1">
      <c r="B37" s="18"/>
      <c r="C37" s="10" t="s">
        <v>73</v>
      </c>
      <c r="D37" s="49"/>
      <c r="E37" s="57" t="s">
        <v>78</v>
      </c>
      <c r="F37" s="53"/>
      <c r="G37" s="7">
        <f>D37*0.04</f>
        <v>0</v>
      </c>
      <c r="H37" s="7"/>
    </row>
    <row r="38" spans="2:8" ht="12.75" customHeight="1">
      <c r="B38" s="18"/>
      <c r="C38" s="10" t="s">
        <v>85</v>
      </c>
      <c r="D38" s="49"/>
      <c r="E38" s="57" t="s">
        <v>80</v>
      </c>
      <c r="F38" s="53"/>
      <c r="G38" s="7">
        <f>D38*0.5</f>
        <v>0</v>
      </c>
      <c r="H38" s="7"/>
    </row>
    <row r="39" spans="2:8" ht="12.75" customHeight="1">
      <c r="B39" s="18"/>
      <c r="C39" s="10" t="s">
        <v>82</v>
      </c>
      <c r="D39" s="49"/>
      <c r="E39" s="57" t="s">
        <v>80</v>
      </c>
      <c r="F39" s="53"/>
      <c r="G39" s="7">
        <f>D39*0.35</f>
        <v>0</v>
      </c>
      <c r="H39" s="7"/>
    </row>
    <row r="40" spans="2:8" ht="12.75" customHeight="1">
      <c r="C40" s="10" t="s">
        <v>81</v>
      </c>
      <c r="D40" s="49"/>
      <c r="E40" s="57" t="s">
        <v>80</v>
      </c>
      <c r="F40" s="53"/>
      <c r="G40" s="7">
        <f>D40*0.5</f>
        <v>0</v>
      </c>
      <c r="H40" s="7">
        <f>SUM(G38:G40)</f>
        <v>0</v>
      </c>
    </row>
    <row r="41" spans="2:8">
      <c r="B41" s="18" t="s">
        <v>16</v>
      </c>
      <c r="C41" s="10"/>
      <c r="D41" s="49"/>
      <c r="E41" s="57"/>
      <c r="F41" s="53"/>
      <c r="G41" s="7"/>
      <c r="H41" s="7"/>
    </row>
    <row r="42" spans="2:8">
      <c r="B42" s="18"/>
      <c r="C42" s="10"/>
      <c r="D42" s="49"/>
      <c r="E42" s="57"/>
      <c r="F42" s="53"/>
      <c r="G42" s="7"/>
      <c r="H42" s="7"/>
    </row>
    <row r="43" spans="2:8">
      <c r="B43" s="18"/>
      <c r="C43" s="10"/>
      <c r="D43" s="49"/>
      <c r="E43" s="57"/>
      <c r="F43" s="53"/>
      <c r="G43" s="7"/>
      <c r="H43" s="7"/>
    </row>
    <row r="44" spans="2:8">
      <c r="B44" s="18"/>
      <c r="C44" s="10"/>
      <c r="D44" s="49"/>
      <c r="E44" s="57"/>
      <c r="F44" s="53"/>
      <c r="G44" s="7"/>
      <c r="H44" s="7"/>
    </row>
    <row r="45" spans="2:8" ht="13.5" thickBot="1">
      <c r="B45" s="18"/>
      <c r="C45" s="11"/>
      <c r="D45" s="50"/>
      <c r="E45" s="58"/>
      <c r="F45" s="54"/>
      <c r="G45" s="7"/>
      <c r="H45" s="7"/>
    </row>
    <row r="46" spans="2:8" ht="13.5" thickBot="1">
      <c r="B46" s="18"/>
      <c r="C46" s="15"/>
      <c r="D46" s="7"/>
      <c r="E46" s="15"/>
      <c r="F46" s="7"/>
      <c r="G46" s="7"/>
      <c r="H46" s="7"/>
    </row>
    <row r="47" spans="2:8">
      <c r="B47" s="21" t="s">
        <v>13</v>
      </c>
      <c r="C47" s="25" t="s">
        <v>41</v>
      </c>
      <c r="D47" s="6"/>
      <c r="E47" s="27" t="s">
        <v>74</v>
      </c>
      <c r="F47" s="6"/>
      <c r="G47" s="7">
        <f>D47*11</f>
        <v>0</v>
      </c>
      <c r="H47" s="7"/>
    </row>
    <row r="48" spans="2:8">
      <c r="B48" s="22"/>
      <c r="C48" s="26" t="s">
        <v>42</v>
      </c>
      <c r="D48" s="9"/>
      <c r="E48" s="26" t="s">
        <v>74</v>
      </c>
      <c r="F48" s="9"/>
      <c r="G48" s="7">
        <f>D48*20</f>
        <v>0</v>
      </c>
      <c r="H48" s="7"/>
    </row>
    <row r="49" spans="2:8">
      <c r="B49" s="22"/>
      <c r="C49" s="26" t="s">
        <v>43</v>
      </c>
      <c r="D49" s="9"/>
      <c r="E49" s="26" t="s">
        <v>74</v>
      </c>
      <c r="F49" s="9"/>
      <c r="G49" s="7">
        <f>D49*20</f>
        <v>0</v>
      </c>
      <c r="H49" s="7"/>
    </row>
    <row r="50" spans="2:8">
      <c r="B50" s="22"/>
      <c r="C50" s="26" t="s">
        <v>71</v>
      </c>
      <c r="D50" s="9"/>
      <c r="E50" s="26" t="s">
        <v>74</v>
      </c>
      <c r="F50" s="9"/>
      <c r="G50" s="7">
        <f>D50*16</f>
        <v>0</v>
      </c>
      <c r="H50" s="7">
        <f>SUM(G47:G50)</f>
        <v>0</v>
      </c>
    </row>
    <row r="51" spans="2:8">
      <c r="B51" s="22"/>
      <c r="C51" s="26" t="s">
        <v>44</v>
      </c>
      <c r="D51" s="9"/>
      <c r="E51" s="26" t="s">
        <v>75</v>
      </c>
      <c r="F51" s="9"/>
      <c r="G51" s="7">
        <f>D51*0.005</f>
        <v>0</v>
      </c>
      <c r="H51" s="7"/>
    </row>
    <row r="52" spans="2:8">
      <c r="B52" s="22"/>
      <c r="C52" s="26" t="s">
        <v>46</v>
      </c>
      <c r="D52" s="9"/>
      <c r="E52" s="26" t="s">
        <v>75</v>
      </c>
      <c r="F52" s="9"/>
      <c r="G52" s="7">
        <f>D52*0.01</f>
        <v>0</v>
      </c>
      <c r="H52" s="7">
        <f>SUM(G51:G52)</f>
        <v>0</v>
      </c>
    </row>
    <row r="53" spans="2:8" ht="12.75" customHeight="1">
      <c r="B53" s="22"/>
      <c r="C53" s="10" t="s">
        <v>40</v>
      </c>
      <c r="D53" s="9"/>
      <c r="E53" s="8" t="s">
        <v>76</v>
      </c>
      <c r="F53" s="9"/>
      <c r="G53" s="7">
        <f>D53*0.04</f>
        <v>0</v>
      </c>
      <c r="H53" s="7"/>
    </row>
    <row r="54" spans="2:8">
      <c r="C54" s="26" t="s">
        <v>45</v>
      </c>
      <c r="D54" s="9"/>
      <c r="E54" s="26" t="s">
        <v>76</v>
      </c>
      <c r="F54" s="9"/>
      <c r="G54" s="7">
        <f>D54*0.2</f>
        <v>0</v>
      </c>
      <c r="H54" s="7">
        <f>SUM(G53:G54)</f>
        <v>0</v>
      </c>
    </row>
    <row r="55" spans="2:8">
      <c r="B55" s="18" t="s">
        <v>17</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c r="C60" s="7"/>
      <c r="D60" s="7"/>
      <c r="E60" s="7"/>
      <c r="F60" s="7"/>
      <c r="G60" s="7"/>
      <c r="H60" s="7"/>
    </row>
    <row r="61" spans="2:8" hidden="1">
      <c r="B61" s="3" t="s">
        <v>95</v>
      </c>
      <c r="C61" s="62" t="s">
        <v>97</v>
      </c>
      <c r="D61" s="6">
        <f ca="1">Dec!K9</f>
        <v>0</v>
      </c>
      <c r="E61" s="7"/>
      <c r="F61" s="7"/>
      <c r="G61" s="7"/>
      <c r="H61" s="7"/>
    </row>
    <row r="62" spans="2:8" hidden="1">
      <c r="C62" s="63" t="s">
        <v>96</v>
      </c>
      <c r="D62" s="9">
        <f ca="1">Dec!N9</f>
        <v>0</v>
      </c>
      <c r="E62" s="7"/>
      <c r="F62" s="7"/>
      <c r="G62" s="7"/>
      <c r="H62" s="7"/>
    </row>
    <row r="63" spans="2:8" hidden="1">
      <c r="C63" s="63" t="s">
        <v>98</v>
      </c>
      <c r="D63" s="9">
        <f ca="1">Dec!Q9</f>
        <v>0</v>
      </c>
      <c r="E63" s="7"/>
      <c r="F63" s="7"/>
      <c r="G63" s="7"/>
      <c r="H63" s="7"/>
    </row>
    <row r="64" spans="2:8" hidden="1">
      <c r="C64" s="63" t="s">
        <v>99</v>
      </c>
      <c r="D64" s="9">
        <f ca="1">Dec!T9</f>
        <v>0</v>
      </c>
      <c r="E64" s="7"/>
      <c r="F64" s="7"/>
      <c r="G64" s="7"/>
      <c r="H64" s="7"/>
    </row>
    <row r="65" spans="3:8" ht="13.5" hidden="1" thickBot="1">
      <c r="C65" s="16" t="s">
        <v>197</v>
      </c>
      <c r="D65" s="12">
        <f ca="1">Dec!W9</f>
        <v>0</v>
      </c>
      <c r="E65" s="7"/>
      <c r="F65" s="7"/>
      <c r="G65" s="7"/>
      <c r="H65" s="7"/>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19.xml><?xml version="1.0" encoding="utf-8"?>
<worksheet xmlns="http://schemas.openxmlformats.org/spreadsheetml/2006/main" xmlns:r="http://schemas.openxmlformats.org/officeDocument/2006/relationships">
  <sheetPr codeName="Sheet19"/>
  <dimension ref="A1:I111"/>
  <sheetViews>
    <sheetView zoomScale="70" workbookViewId="0">
      <selection activeCell="G11" sqref="G11"/>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28</v>
      </c>
      <c r="C2" s="18"/>
    </row>
    <row r="3" spans="2:8">
      <c r="B3" s="18"/>
      <c r="C3" s="18"/>
    </row>
    <row r="4" spans="2:8">
      <c r="B4" s="19" t="s">
        <v>4</v>
      </c>
      <c r="C4" s="20" t="str">
        <f ca="1">Dec!B10</f>
        <v>Kirk Taing</v>
      </c>
      <c r="D4" s="2"/>
      <c r="E4" s="2"/>
    </row>
    <row r="5" spans="2:8">
      <c r="B5" s="19" t="s">
        <v>5</v>
      </c>
      <c r="C5" s="20" t="str">
        <f ca="1">Dec!C10</f>
        <v>MILL1</v>
      </c>
      <c r="D5" s="2"/>
      <c r="E5" s="2"/>
    </row>
    <row r="6" spans="2:8">
      <c r="B6" s="19" t="s">
        <v>204</v>
      </c>
      <c r="C6" s="32" t="str">
        <f ca="1">Dec!D10</f>
        <v>CAR/L/1003952</v>
      </c>
      <c r="D6" s="2"/>
      <c r="E6" s="32"/>
    </row>
    <row r="7" spans="2:8">
      <c r="B7" s="19" t="s">
        <v>6</v>
      </c>
      <c r="C7" s="20" t="str">
        <f ca="1">Dec!E10</f>
        <v>ORK</v>
      </c>
      <c r="D7" s="2"/>
      <c r="E7" s="2"/>
    </row>
    <row r="8" spans="2:8">
      <c r="B8" s="18"/>
      <c r="C8" s="18"/>
    </row>
    <row r="9" spans="2:8">
      <c r="B9" s="18" t="s">
        <v>7</v>
      </c>
      <c r="C9" s="18"/>
    </row>
    <row r="10" spans="2:8"/>
    <row r="11" spans="2:8" ht="13.5" thickBot="1">
      <c r="C11" s="23" t="s">
        <v>9</v>
      </c>
      <c r="D11" s="24" t="s">
        <v>19</v>
      </c>
      <c r="E11" s="23" t="s">
        <v>10</v>
      </c>
      <c r="F11" s="24" t="s">
        <v>19</v>
      </c>
    </row>
    <row r="12" spans="2:8">
      <c r="B12" s="17" t="s">
        <v>8</v>
      </c>
      <c r="C12" s="25" t="s">
        <v>29</v>
      </c>
      <c r="D12" s="6"/>
      <c r="E12" s="27" t="s">
        <v>79</v>
      </c>
      <c r="F12" s="6"/>
      <c r="G12" s="7">
        <f>D12*160</f>
        <v>0</v>
      </c>
      <c r="H12" s="7"/>
    </row>
    <row r="13" spans="2:8">
      <c r="B13" s="18"/>
      <c r="C13" s="26" t="s">
        <v>30</v>
      </c>
      <c r="D13" s="9"/>
      <c r="E13" s="26" t="s">
        <v>79</v>
      </c>
      <c r="F13" s="9"/>
      <c r="G13" s="7">
        <f>D13*160</f>
        <v>0</v>
      </c>
      <c r="H13" s="7"/>
    </row>
    <row r="14" spans="2:8">
      <c r="B14" s="18"/>
      <c r="C14" s="26" t="s">
        <v>31</v>
      </c>
      <c r="D14" s="9"/>
      <c r="E14" s="26" t="s">
        <v>79</v>
      </c>
      <c r="F14" s="9"/>
      <c r="G14" s="7">
        <f>D14*30</f>
        <v>0</v>
      </c>
      <c r="H14" s="7"/>
    </row>
    <row r="15" spans="2:8">
      <c r="B15" s="18"/>
      <c r="C15" s="10" t="s">
        <v>72</v>
      </c>
      <c r="D15" s="9"/>
      <c r="E15" s="10" t="s">
        <v>79</v>
      </c>
      <c r="F15" s="9"/>
      <c r="G15" s="7">
        <f>D15*160</f>
        <v>0</v>
      </c>
      <c r="H15" s="7">
        <f>SUM(G12:G15)</f>
        <v>0</v>
      </c>
    </row>
    <row r="16" spans="2:8">
      <c r="B16" s="18" t="s">
        <v>14</v>
      </c>
      <c r="C16" s="10"/>
      <c r="D16" s="9"/>
      <c r="E16" s="10"/>
      <c r="F16" s="9"/>
      <c r="G16" s="7"/>
      <c r="H16" s="7"/>
    </row>
    <row r="17" spans="2:8">
      <c r="B17" s="18"/>
      <c r="C17" s="60"/>
      <c r="D17" s="61"/>
      <c r="E17" s="60"/>
      <c r="F17" s="61"/>
      <c r="G17" s="7"/>
      <c r="H17" s="7"/>
    </row>
    <row r="18" spans="2:8" ht="13.5" thickBot="1">
      <c r="B18" s="18"/>
      <c r="C18" s="11"/>
      <c r="D18" s="12"/>
      <c r="E18" s="11"/>
      <c r="F18" s="12"/>
      <c r="G18" s="7"/>
      <c r="H18" s="7"/>
    </row>
    <row r="19" spans="2:8" ht="13.5" thickBot="1">
      <c r="B19" s="18"/>
      <c r="C19" s="13"/>
      <c r="D19" s="7"/>
      <c r="E19" s="13"/>
      <c r="F19" s="7"/>
      <c r="G19" s="7"/>
      <c r="H19" s="7"/>
    </row>
    <row r="20" spans="2:8">
      <c r="B20" s="17" t="s">
        <v>11</v>
      </c>
      <c r="C20" s="27" t="s">
        <v>32</v>
      </c>
      <c r="D20" s="6"/>
      <c r="E20" s="27" t="s">
        <v>93</v>
      </c>
      <c r="F20" s="6"/>
      <c r="G20" s="7">
        <f>D20</f>
        <v>0</v>
      </c>
      <c r="H20" s="7"/>
    </row>
    <row r="21" spans="2:8">
      <c r="B21" s="18"/>
      <c r="C21" s="26" t="s">
        <v>33</v>
      </c>
      <c r="D21" s="9"/>
      <c r="E21" s="26" t="s">
        <v>33</v>
      </c>
      <c r="F21" s="9"/>
      <c r="G21" s="7">
        <f>D21</f>
        <v>0</v>
      </c>
      <c r="H21" s="7"/>
    </row>
    <row r="22" spans="2:8">
      <c r="B22" s="18"/>
      <c r="C22" s="26" t="s">
        <v>34</v>
      </c>
      <c r="D22" s="9"/>
      <c r="E22" s="26" t="s">
        <v>94</v>
      </c>
      <c r="F22" s="9"/>
      <c r="G22" s="7">
        <f>D22</f>
        <v>0</v>
      </c>
      <c r="H22" s="7"/>
    </row>
    <row r="23" spans="2:8">
      <c r="B23" s="18"/>
      <c r="C23" s="26" t="s">
        <v>35</v>
      </c>
      <c r="D23" s="9"/>
      <c r="E23" s="26" t="s">
        <v>77</v>
      </c>
      <c r="F23" s="9"/>
      <c r="G23" s="7">
        <f>D23</f>
        <v>0</v>
      </c>
      <c r="H23" s="7"/>
    </row>
    <row r="24" spans="2:8">
      <c r="B24" s="18" t="s">
        <v>15</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12</v>
      </c>
      <c r="C28" s="28" t="s">
        <v>84</v>
      </c>
      <c r="D28" s="47"/>
      <c r="E28" s="55" t="s">
        <v>89</v>
      </c>
      <c r="F28" s="51"/>
      <c r="G28" s="7">
        <f>D28*0.8</f>
        <v>0</v>
      </c>
      <c r="H28" s="7"/>
    </row>
    <row r="29" spans="2:8">
      <c r="B29" s="17"/>
      <c r="C29" s="46" t="s">
        <v>90</v>
      </c>
      <c r="D29" s="48"/>
      <c r="E29" s="59" t="s">
        <v>89</v>
      </c>
      <c r="F29" s="52"/>
      <c r="G29" s="7">
        <f>D29*0.5</f>
        <v>0</v>
      </c>
      <c r="H29" s="7"/>
    </row>
    <row r="30" spans="2:8">
      <c r="B30" s="17"/>
      <c r="C30" s="46" t="s">
        <v>83</v>
      </c>
      <c r="D30" s="48"/>
      <c r="E30" s="56" t="s">
        <v>89</v>
      </c>
      <c r="F30" s="52"/>
      <c r="G30" s="7">
        <f>D30</f>
        <v>0</v>
      </c>
      <c r="H30" s="7">
        <f>SUM(G28:G30)</f>
        <v>0</v>
      </c>
    </row>
    <row r="31" spans="2:8" ht="12.75" customHeight="1">
      <c r="B31" s="18"/>
      <c r="C31" s="29" t="s">
        <v>36</v>
      </c>
      <c r="D31" s="49"/>
      <c r="E31" s="56" t="s">
        <v>88</v>
      </c>
      <c r="F31" s="53"/>
      <c r="G31" s="7">
        <f>D31</f>
        <v>0</v>
      </c>
      <c r="H31" s="7"/>
    </row>
    <row r="32" spans="2:8" ht="12.75" customHeight="1">
      <c r="B32" s="18"/>
      <c r="C32" s="29" t="s">
        <v>37</v>
      </c>
      <c r="D32" s="49"/>
      <c r="E32" s="56" t="s">
        <v>87</v>
      </c>
      <c r="F32" s="53"/>
      <c r="G32" s="7">
        <f>D32</f>
        <v>0</v>
      </c>
      <c r="H32" s="7"/>
    </row>
    <row r="33" spans="2:8" ht="12.75" customHeight="1">
      <c r="B33" s="18"/>
      <c r="C33" s="29" t="s">
        <v>175</v>
      </c>
      <c r="D33" s="49"/>
      <c r="E33" s="56" t="s">
        <v>87</v>
      </c>
      <c r="F33" s="53"/>
      <c r="G33" s="7">
        <f>D33*0.5</f>
        <v>0</v>
      </c>
      <c r="H33" s="7">
        <f>SUM(G32:G33)</f>
        <v>0</v>
      </c>
    </row>
    <row r="34" spans="2:8" ht="12.75" customHeight="1">
      <c r="B34" s="18"/>
      <c r="C34" s="29" t="s">
        <v>38</v>
      </c>
      <c r="D34" s="49"/>
      <c r="E34" s="56" t="s">
        <v>91</v>
      </c>
      <c r="F34" s="53"/>
      <c r="G34" s="7">
        <f>D34*0.0833</f>
        <v>0</v>
      </c>
      <c r="H34" s="7">
        <f>D34*0.4167</f>
        <v>0</v>
      </c>
    </row>
    <row r="35" spans="2:8" ht="12.75" customHeight="1">
      <c r="B35" s="18"/>
      <c r="C35" s="29" t="s">
        <v>39</v>
      </c>
      <c r="D35" s="49"/>
      <c r="E35" s="56" t="s">
        <v>86</v>
      </c>
      <c r="F35" s="53"/>
      <c r="G35" s="7">
        <f>D35*0.5</f>
        <v>0</v>
      </c>
      <c r="H35" s="7"/>
    </row>
    <row r="36" spans="2:8" ht="12.75" customHeight="1">
      <c r="B36" s="18"/>
      <c r="C36" s="10" t="s">
        <v>70</v>
      </c>
      <c r="D36" s="49"/>
      <c r="E36" s="57" t="s">
        <v>92</v>
      </c>
      <c r="F36" s="53"/>
      <c r="G36" s="7">
        <f>D36</f>
        <v>0</v>
      </c>
      <c r="H36" s="7"/>
    </row>
    <row r="37" spans="2:8" ht="12.75" customHeight="1">
      <c r="B37" s="18"/>
      <c r="C37" s="10" t="s">
        <v>73</v>
      </c>
      <c r="D37" s="49"/>
      <c r="E37" s="57" t="s">
        <v>78</v>
      </c>
      <c r="F37" s="53"/>
      <c r="G37" s="7">
        <f>D37*0.04</f>
        <v>0</v>
      </c>
      <c r="H37" s="7"/>
    </row>
    <row r="38" spans="2:8" ht="12.75" customHeight="1">
      <c r="B38" s="18"/>
      <c r="C38" s="10" t="s">
        <v>85</v>
      </c>
      <c r="D38" s="49"/>
      <c r="E38" s="57" t="s">
        <v>80</v>
      </c>
      <c r="F38" s="53"/>
      <c r="G38" s="7">
        <f>D38*0.5</f>
        <v>0</v>
      </c>
      <c r="H38" s="7"/>
    </row>
    <row r="39" spans="2:8" ht="12.75" customHeight="1">
      <c r="B39" s="18"/>
      <c r="C39" s="10" t="s">
        <v>82</v>
      </c>
      <c r="D39" s="49"/>
      <c r="E39" s="57" t="s">
        <v>80</v>
      </c>
      <c r="F39" s="53"/>
      <c r="G39" s="7">
        <f>D39*0.35</f>
        <v>0</v>
      </c>
      <c r="H39" s="7"/>
    </row>
    <row r="40" spans="2:8" ht="12.75" customHeight="1">
      <c r="C40" s="10" t="s">
        <v>81</v>
      </c>
      <c r="D40" s="49"/>
      <c r="E40" s="57" t="s">
        <v>80</v>
      </c>
      <c r="F40" s="53"/>
      <c r="G40" s="7">
        <f>D40*0.5</f>
        <v>0</v>
      </c>
      <c r="H40" s="7">
        <f>SUM(G38:G40)</f>
        <v>0</v>
      </c>
    </row>
    <row r="41" spans="2:8">
      <c r="B41" s="18" t="s">
        <v>16</v>
      </c>
      <c r="C41" s="10"/>
      <c r="D41" s="49"/>
      <c r="E41" s="57"/>
      <c r="F41" s="53"/>
      <c r="G41" s="7"/>
      <c r="H41" s="7"/>
    </row>
    <row r="42" spans="2:8">
      <c r="B42" s="18"/>
      <c r="C42" s="10"/>
      <c r="D42" s="49"/>
      <c r="E42" s="57"/>
      <c r="F42" s="53"/>
      <c r="G42" s="7"/>
      <c r="H42" s="7"/>
    </row>
    <row r="43" spans="2:8">
      <c r="B43" s="18"/>
      <c r="C43" s="10"/>
      <c r="D43" s="49"/>
      <c r="E43" s="57"/>
      <c r="F43" s="53"/>
      <c r="G43" s="7"/>
      <c r="H43" s="7"/>
    </row>
    <row r="44" spans="2:8">
      <c r="B44" s="18"/>
      <c r="C44" s="10"/>
      <c r="D44" s="49"/>
      <c r="E44" s="57"/>
      <c r="F44" s="53"/>
      <c r="G44" s="7"/>
      <c r="H44" s="7"/>
    </row>
    <row r="45" spans="2:8" ht="13.5" thickBot="1">
      <c r="B45" s="18"/>
      <c r="C45" s="11"/>
      <c r="D45" s="50"/>
      <c r="E45" s="58"/>
      <c r="F45" s="54"/>
      <c r="G45" s="7"/>
      <c r="H45" s="7"/>
    </row>
    <row r="46" spans="2:8" ht="13.5" thickBot="1">
      <c r="B46" s="18"/>
      <c r="C46" s="15"/>
      <c r="D46" s="7"/>
      <c r="E46" s="15"/>
      <c r="F46" s="7"/>
      <c r="G46" s="7"/>
      <c r="H46" s="7"/>
    </row>
    <row r="47" spans="2:8">
      <c r="B47" s="21" t="s">
        <v>13</v>
      </c>
      <c r="C47" s="25" t="s">
        <v>41</v>
      </c>
      <c r="D47" s="6"/>
      <c r="E47" s="27" t="s">
        <v>74</v>
      </c>
      <c r="F47" s="6"/>
      <c r="G47" s="7">
        <f>D47*11</f>
        <v>0</v>
      </c>
      <c r="H47" s="7"/>
    </row>
    <row r="48" spans="2:8">
      <c r="B48" s="22"/>
      <c r="C48" s="26" t="s">
        <v>42</v>
      </c>
      <c r="D48" s="9"/>
      <c r="E48" s="26" t="s">
        <v>74</v>
      </c>
      <c r="F48" s="9"/>
      <c r="G48" s="7">
        <f>D48*20</f>
        <v>0</v>
      </c>
      <c r="H48" s="7"/>
    </row>
    <row r="49" spans="2:8">
      <c r="B49" s="22"/>
      <c r="C49" s="26" t="s">
        <v>43</v>
      </c>
      <c r="D49" s="9"/>
      <c r="E49" s="26" t="s">
        <v>74</v>
      </c>
      <c r="F49" s="9"/>
      <c r="G49" s="7">
        <f>D49*20</f>
        <v>0</v>
      </c>
      <c r="H49" s="7"/>
    </row>
    <row r="50" spans="2:8">
      <c r="B50" s="22"/>
      <c r="C50" s="26" t="s">
        <v>71</v>
      </c>
      <c r="D50" s="9"/>
      <c r="E50" s="26" t="s">
        <v>74</v>
      </c>
      <c r="F50" s="9"/>
      <c r="G50" s="7">
        <f>D50*16</f>
        <v>0</v>
      </c>
      <c r="H50" s="7">
        <f>SUM(G47:G50)</f>
        <v>0</v>
      </c>
    </row>
    <row r="51" spans="2:8">
      <c r="B51" s="22"/>
      <c r="C51" s="26" t="s">
        <v>44</v>
      </c>
      <c r="D51" s="9"/>
      <c r="E51" s="26" t="s">
        <v>75</v>
      </c>
      <c r="F51" s="9"/>
      <c r="G51" s="7">
        <f>D51*0.005</f>
        <v>0</v>
      </c>
      <c r="H51" s="7"/>
    </row>
    <row r="52" spans="2:8">
      <c r="B52" s="22"/>
      <c r="C52" s="26" t="s">
        <v>46</v>
      </c>
      <c r="D52" s="9"/>
      <c r="E52" s="26" t="s">
        <v>75</v>
      </c>
      <c r="F52" s="9"/>
      <c r="G52" s="7">
        <f>D52*0.01</f>
        <v>0</v>
      </c>
      <c r="H52" s="7">
        <f>SUM(G51:G52)</f>
        <v>0</v>
      </c>
    </row>
    <row r="53" spans="2:8" ht="12.75" customHeight="1">
      <c r="B53" s="22"/>
      <c r="C53" s="10" t="s">
        <v>40</v>
      </c>
      <c r="D53" s="9"/>
      <c r="E53" s="8" t="s">
        <v>76</v>
      </c>
      <c r="F53" s="9"/>
      <c r="G53" s="7">
        <f>D53*0.04</f>
        <v>0</v>
      </c>
      <c r="H53" s="7"/>
    </row>
    <row r="54" spans="2:8">
      <c r="C54" s="26" t="s">
        <v>45</v>
      </c>
      <c r="D54" s="9"/>
      <c r="E54" s="26" t="s">
        <v>76</v>
      </c>
      <c r="F54" s="9"/>
      <c r="G54" s="7">
        <f>D54*0.2</f>
        <v>0</v>
      </c>
      <c r="H54" s="7">
        <f>SUM(G53:G54)</f>
        <v>0</v>
      </c>
    </row>
    <row r="55" spans="2:8">
      <c r="B55" s="18" t="s">
        <v>17</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c r="C60" s="7"/>
      <c r="D60" s="7"/>
      <c r="E60" s="7"/>
      <c r="F60" s="7"/>
      <c r="G60" s="7"/>
      <c r="H60" s="7"/>
    </row>
    <row r="61" spans="2:8" hidden="1">
      <c r="B61" s="3" t="s">
        <v>95</v>
      </c>
      <c r="C61" s="62" t="s">
        <v>97</v>
      </c>
      <c r="D61" s="6">
        <f ca="1">Dec!K10</f>
        <v>0</v>
      </c>
      <c r="E61" s="7"/>
      <c r="F61" s="7"/>
      <c r="G61" s="7"/>
      <c r="H61" s="7"/>
    </row>
    <row r="62" spans="2:8" hidden="1">
      <c r="C62" s="63" t="s">
        <v>96</v>
      </c>
      <c r="D62" s="9">
        <f ca="1">Dec!N10</f>
        <v>0</v>
      </c>
      <c r="E62" s="7"/>
      <c r="F62" s="7"/>
      <c r="G62" s="7"/>
      <c r="H62" s="7"/>
    </row>
    <row r="63" spans="2:8" hidden="1">
      <c r="C63" s="63" t="s">
        <v>98</v>
      </c>
      <c r="D63" s="9">
        <f ca="1">Dec!Q10</f>
        <v>0</v>
      </c>
      <c r="E63" s="7"/>
      <c r="F63" s="7"/>
      <c r="G63" s="7"/>
      <c r="H63" s="7"/>
    </row>
    <row r="64" spans="2:8" hidden="1">
      <c r="C64" s="63" t="s">
        <v>99</v>
      </c>
      <c r="D64" s="9">
        <f ca="1">Dec!T10</f>
        <v>0</v>
      </c>
      <c r="E64" s="7"/>
      <c r="F64" s="7"/>
      <c r="G64" s="7"/>
      <c r="H64" s="7"/>
    </row>
    <row r="65" spans="3:8" ht="13.5" hidden="1" thickBot="1">
      <c r="C65" s="16" t="s">
        <v>197</v>
      </c>
      <c r="D65" s="12">
        <f ca="1">Dec!W10</f>
        <v>0</v>
      </c>
      <c r="E65" s="7"/>
      <c r="F65" s="7"/>
      <c r="G65" s="7"/>
      <c r="H65" s="7"/>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20.xml><?xml version="1.0" encoding="utf-8"?>
<worksheet xmlns="http://schemas.openxmlformats.org/spreadsheetml/2006/main" xmlns:r="http://schemas.openxmlformats.org/officeDocument/2006/relationships">
  <sheetPr codeName="Sheet20"/>
  <dimension ref="A1:I111"/>
  <sheetViews>
    <sheetView zoomScale="70" workbookViewId="0">
      <selection activeCell="G11" sqref="G11"/>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28</v>
      </c>
      <c r="C2" s="18"/>
    </row>
    <row r="3" spans="2:8">
      <c r="B3" s="18"/>
      <c r="C3" s="18"/>
    </row>
    <row r="4" spans="2:8">
      <c r="B4" s="19" t="s">
        <v>4</v>
      </c>
      <c r="C4" s="20" t="str">
        <f ca="1">Dec!B11</f>
        <v>Mill Bay, Stronsay</v>
      </c>
      <c r="D4" s="2"/>
      <c r="E4" s="2"/>
    </row>
    <row r="5" spans="2:8">
      <c r="B5" s="19" t="s">
        <v>5</v>
      </c>
      <c r="C5" s="20" t="str">
        <f ca="1">Dec!C11</f>
        <v>MIL1</v>
      </c>
      <c r="D5" s="2"/>
      <c r="E5" s="2"/>
    </row>
    <row r="6" spans="2:8">
      <c r="B6" s="19" t="s">
        <v>204</v>
      </c>
      <c r="C6" s="32" t="str">
        <f ca="1">Dec!D11</f>
        <v>CAR/L/1034607</v>
      </c>
      <c r="D6" s="2"/>
      <c r="E6" s="32"/>
    </row>
    <row r="7" spans="2:8">
      <c r="B7" s="19" t="s">
        <v>6</v>
      </c>
      <c r="C7" s="20" t="str">
        <f ca="1">Dec!E11</f>
        <v>ORK</v>
      </c>
      <c r="D7" s="2"/>
      <c r="E7" s="2"/>
    </row>
    <row r="8" spans="2:8">
      <c r="B8" s="18"/>
      <c r="C8" s="18"/>
    </row>
    <row r="9" spans="2:8">
      <c r="B9" s="18" t="s">
        <v>7</v>
      </c>
      <c r="C9" s="18"/>
    </row>
    <row r="10" spans="2:8"/>
    <row r="11" spans="2:8" ht="13.5" thickBot="1">
      <c r="C11" s="23" t="s">
        <v>9</v>
      </c>
      <c r="D11" s="24" t="s">
        <v>19</v>
      </c>
      <c r="E11" s="23" t="s">
        <v>10</v>
      </c>
      <c r="F11" s="24" t="s">
        <v>19</v>
      </c>
    </row>
    <row r="12" spans="2:8">
      <c r="B12" s="17" t="s">
        <v>8</v>
      </c>
      <c r="C12" s="25" t="s">
        <v>29</v>
      </c>
      <c r="D12" s="6"/>
      <c r="E12" s="27" t="s">
        <v>79</v>
      </c>
      <c r="F12" s="6"/>
      <c r="G12" s="7">
        <f>D12*160</f>
        <v>0</v>
      </c>
      <c r="H12" s="7"/>
    </row>
    <row r="13" spans="2:8">
      <c r="B13" s="18"/>
      <c r="C13" s="26" t="s">
        <v>30</v>
      </c>
      <c r="D13" s="9"/>
      <c r="E13" s="26" t="s">
        <v>79</v>
      </c>
      <c r="F13" s="9"/>
      <c r="G13" s="7">
        <f>D13*160</f>
        <v>0</v>
      </c>
      <c r="H13" s="7"/>
    </row>
    <row r="14" spans="2:8">
      <c r="B14" s="18"/>
      <c r="C14" s="26" t="s">
        <v>31</v>
      </c>
      <c r="D14" s="9"/>
      <c r="E14" s="26" t="s">
        <v>79</v>
      </c>
      <c r="F14" s="9"/>
      <c r="G14" s="7">
        <f>D14*30</f>
        <v>0</v>
      </c>
      <c r="H14" s="7"/>
    </row>
    <row r="15" spans="2:8">
      <c r="B15" s="18"/>
      <c r="C15" s="10" t="s">
        <v>72</v>
      </c>
      <c r="D15" s="9"/>
      <c r="E15" s="10" t="s">
        <v>79</v>
      </c>
      <c r="F15" s="9"/>
      <c r="G15" s="7">
        <f>D15*160</f>
        <v>0</v>
      </c>
      <c r="H15" s="7">
        <f>SUM(G12:G15)</f>
        <v>0</v>
      </c>
    </row>
    <row r="16" spans="2:8">
      <c r="B16" s="18" t="s">
        <v>14</v>
      </c>
      <c r="C16" s="10"/>
      <c r="D16" s="9"/>
      <c r="E16" s="10"/>
      <c r="F16" s="9"/>
      <c r="G16" s="7"/>
      <c r="H16" s="7"/>
    </row>
    <row r="17" spans="2:8">
      <c r="B17" s="18"/>
      <c r="C17" s="60"/>
      <c r="D17" s="61"/>
      <c r="E17" s="60"/>
      <c r="F17" s="61"/>
      <c r="G17" s="7"/>
      <c r="H17" s="7"/>
    </row>
    <row r="18" spans="2:8" ht="13.5" thickBot="1">
      <c r="B18" s="18"/>
      <c r="C18" s="11"/>
      <c r="D18" s="12"/>
      <c r="E18" s="11"/>
      <c r="F18" s="12"/>
      <c r="G18" s="7"/>
      <c r="H18" s="7"/>
    </row>
    <row r="19" spans="2:8" ht="13.5" thickBot="1">
      <c r="B19" s="18"/>
      <c r="C19" s="13"/>
      <c r="D19" s="7"/>
      <c r="E19" s="13"/>
      <c r="F19" s="7"/>
      <c r="G19" s="7"/>
      <c r="H19" s="7"/>
    </row>
    <row r="20" spans="2:8">
      <c r="B20" s="17" t="s">
        <v>11</v>
      </c>
      <c r="C20" s="27" t="s">
        <v>32</v>
      </c>
      <c r="D20" s="6"/>
      <c r="E20" s="27" t="s">
        <v>93</v>
      </c>
      <c r="F20" s="6"/>
      <c r="G20" s="7">
        <f>D20</f>
        <v>0</v>
      </c>
      <c r="H20" s="7"/>
    </row>
    <row r="21" spans="2:8">
      <c r="B21" s="18"/>
      <c r="C21" s="26" t="s">
        <v>33</v>
      </c>
      <c r="D21" s="9"/>
      <c r="E21" s="26" t="s">
        <v>33</v>
      </c>
      <c r="F21" s="9"/>
      <c r="G21" s="7">
        <f>D21</f>
        <v>0</v>
      </c>
      <c r="H21" s="7"/>
    </row>
    <row r="22" spans="2:8">
      <c r="B22" s="18"/>
      <c r="C22" s="26" t="s">
        <v>34</v>
      </c>
      <c r="D22" s="9"/>
      <c r="E22" s="26" t="s">
        <v>94</v>
      </c>
      <c r="F22" s="9"/>
      <c r="G22" s="7">
        <f>D22</f>
        <v>0</v>
      </c>
      <c r="H22" s="7"/>
    </row>
    <row r="23" spans="2:8">
      <c r="B23" s="18"/>
      <c r="C23" s="26" t="s">
        <v>35</v>
      </c>
      <c r="D23" s="9"/>
      <c r="E23" s="26" t="s">
        <v>77</v>
      </c>
      <c r="F23" s="9"/>
      <c r="G23" s="7">
        <f>D23</f>
        <v>0</v>
      </c>
      <c r="H23" s="7"/>
    </row>
    <row r="24" spans="2:8">
      <c r="B24" s="18" t="s">
        <v>15</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12</v>
      </c>
      <c r="C28" s="28" t="s">
        <v>84</v>
      </c>
      <c r="D28" s="47"/>
      <c r="E28" s="55" t="s">
        <v>89</v>
      </c>
      <c r="F28" s="51"/>
      <c r="G28" s="7">
        <f>D28*0.8</f>
        <v>0</v>
      </c>
      <c r="H28" s="7"/>
    </row>
    <row r="29" spans="2:8">
      <c r="B29" s="17"/>
      <c r="C29" s="46" t="s">
        <v>90</v>
      </c>
      <c r="D29" s="48"/>
      <c r="E29" s="59" t="s">
        <v>89</v>
      </c>
      <c r="F29" s="52"/>
      <c r="G29" s="7">
        <f>D29*0.5</f>
        <v>0</v>
      </c>
      <c r="H29" s="7"/>
    </row>
    <row r="30" spans="2:8">
      <c r="B30" s="17"/>
      <c r="C30" s="46" t="s">
        <v>83</v>
      </c>
      <c r="D30" s="48"/>
      <c r="E30" s="56" t="s">
        <v>89</v>
      </c>
      <c r="F30" s="52"/>
      <c r="G30" s="7">
        <f>D30</f>
        <v>0</v>
      </c>
      <c r="H30" s="7">
        <f>SUM(G28:G30)</f>
        <v>0</v>
      </c>
    </row>
    <row r="31" spans="2:8" ht="12.75" customHeight="1">
      <c r="B31" s="18"/>
      <c r="C31" s="29" t="s">
        <v>36</v>
      </c>
      <c r="D31" s="49"/>
      <c r="E31" s="56" t="s">
        <v>88</v>
      </c>
      <c r="F31" s="53"/>
      <c r="G31" s="7">
        <f>D31</f>
        <v>0</v>
      </c>
      <c r="H31" s="7"/>
    </row>
    <row r="32" spans="2:8" ht="12.75" customHeight="1">
      <c r="B32" s="18"/>
      <c r="C32" s="29" t="s">
        <v>37</v>
      </c>
      <c r="D32" s="49"/>
      <c r="E32" s="56" t="s">
        <v>87</v>
      </c>
      <c r="F32" s="53"/>
      <c r="G32" s="7">
        <f>D32</f>
        <v>0</v>
      </c>
      <c r="H32" s="7"/>
    </row>
    <row r="33" spans="2:8" ht="12.75" customHeight="1">
      <c r="B33" s="18"/>
      <c r="C33" s="29" t="s">
        <v>175</v>
      </c>
      <c r="D33" s="49"/>
      <c r="E33" s="56" t="s">
        <v>87</v>
      </c>
      <c r="F33" s="53"/>
      <c r="G33" s="7">
        <f>D33*0.5</f>
        <v>0</v>
      </c>
      <c r="H33" s="7">
        <f>SUM(G32:G33)</f>
        <v>0</v>
      </c>
    </row>
    <row r="34" spans="2:8" ht="12.75" customHeight="1">
      <c r="B34" s="18"/>
      <c r="C34" s="29" t="s">
        <v>38</v>
      </c>
      <c r="D34" s="49"/>
      <c r="E34" s="56" t="s">
        <v>91</v>
      </c>
      <c r="F34" s="53"/>
      <c r="G34" s="7">
        <f>D34*0.0833</f>
        <v>0</v>
      </c>
      <c r="H34" s="7">
        <f>D34*0.4167</f>
        <v>0</v>
      </c>
    </row>
    <row r="35" spans="2:8" ht="12.75" customHeight="1">
      <c r="B35" s="18"/>
      <c r="C35" s="29" t="s">
        <v>39</v>
      </c>
      <c r="D35" s="49"/>
      <c r="E35" s="56" t="s">
        <v>86</v>
      </c>
      <c r="F35" s="53"/>
      <c r="G35" s="7">
        <f>D35*0.5</f>
        <v>0</v>
      </c>
      <c r="H35" s="7"/>
    </row>
    <row r="36" spans="2:8" ht="12.75" customHeight="1">
      <c r="B36" s="18"/>
      <c r="C36" s="10" t="s">
        <v>70</v>
      </c>
      <c r="D36" s="49"/>
      <c r="E36" s="57" t="s">
        <v>92</v>
      </c>
      <c r="F36" s="53"/>
      <c r="G36" s="7">
        <f>D36</f>
        <v>0</v>
      </c>
      <c r="H36" s="7"/>
    </row>
    <row r="37" spans="2:8" ht="12.75" customHeight="1">
      <c r="B37" s="18"/>
      <c r="C37" s="10" t="s">
        <v>73</v>
      </c>
      <c r="D37" s="49"/>
      <c r="E37" s="57" t="s">
        <v>78</v>
      </c>
      <c r="F37" s="53"/>
      <c r="G37" s="7">
        <f>D37*0.04</f>
        <v>0</v>
      </c>
      <c r="H37" s="7"/>
    </row>
    <row r="38" spans="2:8" ht="12.75" customHeight="1">
      <c r="B38" s="18"/>
      <c r="C38" s="10" t="s">
        <v>85</v>
      </c>
      <c r="D38" s="49"/>
      <c r="E38" s="57" t="s">
        <v>80</v>
      </c>
      <c r="F38" s="53"/>
      <c r="G38" s="7">
        <f>D38*0.5</f>
        <v>0</v>
      </c>
      <c r="H38" s="7"/>
    </row>
    <row r="39" spans="2:8" ht="12.75" customHeight="1">
      <c r="B39" s="18"/>
      <c r="C39" s="10" t="s">
        <v>82</v>
      </c>
      <c r="D39" s="49"/>
      <c r="E39" s="57" t="s">
        <v>80</v>
      </c>
      <c r="F39" s="53"/>
      <c r="G39" s="7">
        <f>D39*0.35</f>
        <v>0</v>
      </c>
      <c r="H39" s="7"/>
    </row>
    <row r="40" spans="2:8" ht="12.75" customHeight="1">
      <c r="C40" s="10" t="s">
        <v>81</v>
      </c>
      <c r="D40" s="49"/>
      <c r="E40" s="57" t="s">
        <v>80</v>
      </c>
      <c r="F40" s="53"/>
      <c r="G40" s="7">
        <f>D40*0.5</f>
        <v>0</v>
      </c>
      <c r="H40" s="7">
        <f>SUM(G38:G40)</f>
        <v>0</v>
      </c>
    </row>
    <row r="41" spans="2:8">
      <c r="B41" s="18" t="s">
        <v>16</v>
      </c>
      <c r="C41" s="10"/>
      <c r="D41" s="49"/>
      <c r="E41" s="57"/>
      <c r="F41" s="53"/>
      <c r="G41" s="7"/>
      <c r="H41" s="7"/>
    </row>
    <row r="42" spans="2:8">
      <c r="B42" s="18"/>
      <c r="C42" s="10"/>
      <c r="D42" s="49"/>
      <c r="E42" s="57"/>
      <c r="F42" s="53"/>
      <c r="G42" s="7"/>
      <c r="H42" s="7"/>
    </row>
    <row r="43" spans="2:8">
      <c r="B43" s="18"/>
      <c r="C43" s="10"/>
      <c r="D43" s="49"/>
      <c r="E43" s="57"/>
      <c r="F43" s="53"/>
      <c r="G43" s="7"/>
      <c r="H43" s="7"/>
    </row>
    <row r="44" spans="2:8">
      <c r="B44" s="18"/>
      <c r="C44" s="10"/>
      <c r="D44" s="49"/>
      <c r="E44" s="57"/>
      <c r="F44" s="53"/>
      <c r="G44" s="7"/>
      <c r="H44" s="7"/>
    </row>
    <row r="45" spans="2:8" ht="13.5" thickBot="1">
      <c r="B45" s="18"/>
      <c r="C45" s="11"/>
      <c r="D45" s="50"/>
      <c r="E45" s="58"/>
      <c r="F45" s="54"/>
      <c r="G45" s="7"/>
      <c r="H45" s="7"/>
    </row>
    <row r="46" spans="2:8" ht="13.5" thickBot="1">
      <c r="B46" s="18"/>
      <c r="C46" s="15"/>
      <c r="D46" s="7"/>
      <c r="E46" s="15"/>
      <c r="F46" s="7"/>
      <c r="G46" s="7"/>
      <c r="H46" s="7"/>
    </row>
    <row r="47" spans="2:8">
      <c r="B47" s="21" t="s">
        <v>13</v>
      </c>
      <c r="C47" s="25" t="s">
        <v>41</v>
      </c>
      <c r="D47" s="6"/>
      <c r="E47" s="27" t="s">
        <v>74</v>
      </c>
      <c r="F47" s="6"/>
      <c r="G47" s="7">
        <f>D47*11</f>
        <v>0</v>
      </c>
      <c r="H47" s="7"/>
    </row>
    <row r="48" spans="2:8">
      <c r="B48" s="22"/>
      <c r="C48" s="26" t="s">
        <v>42</v>
      </c>
      <c r="D48" s="9"/>
      <c r="E48" s="26" t="s">
        <v>74</v>
      </c>
      <c r="F48" s="9"/>
      <c r="G48" s="7">
        <f>D48*20</f>
        <v>0</v>
      </c>
      <c r="H48" s="7"/>
    </row>
    <row r="49" spans="2:8">
      <c r="B49" s="22"/>
      <c r="C49" s="26" t="s">
        <v>43</v>
      </c>
      <c r="D49" s="9"/>
      <c r="E49" s="26" t="s">
        <v>74</v>
      </c>
      <c r="F49" s="9"/>
      <c r="G49" s="7">
        <f>D49*20</f>
        <v>0</v>
      </c>
      <c r="H49" s="7"/>
    </row>
    <row r="50" spans="2:8">
      <c r="B50" s="22"/>
      <c r="C50" s="26" t="s">
        <v>71</v>
      </c>
      <c r="D50" s="9"/>
      <c r="E50" s="26" t="s">
        <v>74</v>
      </c>
      <c r="F50" s="9"/>
      <c r="G50" s="7">
        <f>D50*16</f>
        <v>0</v>
      </c>
      <c r="H50" s="7">
        <f>SUM(G47:G50)</f>
        <v>0</v>
      </c>
    </row>
    <row r="51" spans="2:8">
      <c r="B51" s="22"/>
      <c r="C51" s="26" t="s">
        <v>44</v>
      </c>
      <c r="D51" s="9"/>
      <c r="E51" s="26" t="s">
        <v>75</v>
      </c>
      <c r="F51" s="9"/>
      <c r="G51" s="7">
        <f>D51*0.005</f>
        <v>0</v>
      </c>
      <c r="H51" s="7"/>
    </row>
    <row r="52" spans="2:8">
      <c r="B52" s="22"/>
      <c r="C52" s="26" t="s">
        <v>46</v>
      </c>
      <c r="D52" s="9"/>
      <c r="E52" s="26" t="s">
        <v>75</v>
      </c>
      <c r="F52" s="9"/>
      <c r="G52" s="7">
        <f>D52*0.01</f>
        <v>0</v>
      </c>
      <c r="H52" s="7">
        <f>SUM(G51:G52)</f>
        <v>0</v>
      </c>
    </row>
    <row r="53" spans="2:8" ht="12.75" customHeight="1">
      <c r="B53" s="22"/>
      <c r="C53" s="10" t="s">
        <v>40</v>
      </c>
      <c r="D53" s="9"/>
      <c r="E53" s="8" t="s">
        <v>76</v>
      </c>
      <c r="F53" s="9"/>
      <c r="G53" s="7">
        <f>D53*0.04</f>
        <v>0</v>
      </c>
      <c r="H53" s="7"/>
    </row>
    <row r="54" spans="2:8">
      <c r="C54" s="26" t="s">
        <v>45</v>
      </c>
      <c r="D54" s="9"/>
      <c r="E54" s="26" t="s">
        <v>76</v>
      </c>
      <c r="F54" s="9"/>
      <c r="G54" s="7">
        <f>D54*0.2</f>
        <v>0</v>
      </c>
      <c r="H54" s="7">
        <f>SUM(G53:G54)</f>
        <v>0</v>
      </c>
    </row>
    <row r="55" spans="2:8">
      <c r="B55" s="18" t="s">
        <v>17</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c r="C60" s="7"/>
      <c r="D60" s="7"/>
      <c r="E60" s="7"/>
      <c r="F60" s="7"/>
      <c r="G60" s="7"/>
      <c r="H60" s="7"/>
    </row>
    <row r="61" spans="2:8" hidden="1">
      <c r="B61" s="3" t="s">
        <v>95</v>
      </c>
      <c r="C61" s="62" t="s">
        <v>97</v>
      </c>
      <c r="D61" s="6">
        <f ca="1">Dec!K11</f>
        <v>0</v>
      </c>
      <c r="E61" s="7"/>
      <c r="F61" s="7"/>
      <c r="G61" s="7"/>
      <c r="H61" s="7"/>
    </row>
    <row r="62" spans="2:8" hidden="1">
      <c r="C62" s="63" t="s">
        <v>96</v>
      </c>
      <c r="D62" s="9">
        <f ca="1">Dec!N11</f>
        <v>0</v>
      </c>
      <c r="E62" s="7"/>
      <c r="F62" s="7"/>
      <c r="G62" s="7"/>
      <c r="H62" s="7"/>
    </row>
    <row r="63" spans="2:8" hidden="1">
      <c r="C63" s="63" t="s">
        <v>98</v>
      </c>
      <c r="D63" s="9">
        <f ca="1">Dec!Q11</f>
        <v>0</v>
      </c>
      <c r="E63" s="7"/>
      <c r="F63" s="7"/>
      <c r="G63" s="7"/>
      <c r="H63" s="7"/>
    </row>
    <row r="64" spans="2:8" hidden="1">
      <c r="C64" s="63" t="s">
        <v>99</v>
      </c>
      <c r="D64" s="9">
        <f ca="1">Dec!T11</f>
        <v>0</v>
      </c>
      <c r="E64" s="7"/>
      <c r="F64" s="7"/>
      <c r="G64" s="7"/>
      <c r="H64" s="7"/>
    </row>
    <row r="65" spans="3:8" ht="13.5" hidden="1" thickBot="1">
      <c r="C65" s="16" t="s">
        <v>197</v>
      </c>
      <c r="D65" s="12">
        <f ca="1">Dec!W11</f>
        <v>0</v>
      </c>
      <c r="E65" s="7"/>
      <c r="F65" s="7"/>
      <c r="G65" s="7"/>
      <c r="H65" s="7"/>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21.xml><?xml version="1.0" encoding="utf-8"?>
<worksheet xmlns="http://schemas.openxmlformats.org/spreadsheetml/2006/main" xmlns:r="http://schemas.openxmlformats.org/officeDocument/2006/relationships">
  <sheetPr codeName="Sheet21"/>
  <dimension ref="A1:I111"/>
  <sheetViews>
    <sheetView topLeftCell="B3" zoomScale="70" workbookViewId="0">
      <selection activeCell="E55" sqref="E55"/>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28</v>
      </c>
      <c r="C2" s="18"/>
    </row>
    <row r="3" spans="2:8">
      <c r="B3" s="18"/>
      <c r="C3" s="18"/>
    </row>
    <row r="4" spans="2:8">
      <c r="B4" s="19" t="s">
        <v>4</v>
      </c>
      <c r="C4" s="20" t="str">
        <f ca="1">Dec!B12</f>
        <v>Puldrite Bay</v>
      </c>
      <c r="D4" s="2"/>
      <c r="E4" s="2"/>
    </row>
    <row r="5" spans="2:8">
      <c r="B5" s="19" t="s">
        <v>5</v>
      </c>
      <c r="C5" s="20" t="str">
        <f ca="1">Dec!C12</f>
        <v>PUL1</v>
      </c>
      <c r="D5" s="2"/>
      <c r="E5" s="2"/>
    </row>
    <row r="6" spans="2:8">
      <c r="B6" s="19" t="s">
        <v>204</v>
      </c>
      <c r="C6" s="32" t="str">
        <f ca="1">Dec!D12</f>
        <v>CAR/L/1003954</v>
      </c>
      <c r="D6" s="2"/>
      <c r="E6" s="32"/>
    </row>
    <row r="7" spans="2:8">
      <c r="B7" s="19" t="s">
        <v>6</v>
      </c>
      <c r="C7" s="20" t="str">
        <f ca="1">Dec!E12</f>
        <v>ORK</v>
      </c>
      <c r="D7" s="2"/>
      <c r="E7" s="2"/>
    </row>
    <row r="8" spans="2:8">
      <c r="B8" s="18"/>
      <c r="C8" s="18"/>
    </row>
    <row r="9" spans="2:8">
      <c r="B9" s="18" t="s">
        <v>7</v>
      </c>
      <c r="C9" s="18"/>
    </row>
    <row r="10" spans="2:8"/>
    <row r="11" spans="2:8" ht="13.5" thickBot="1">
      <c r="C11" s="23" t="s">
        <v>9</v>
      </c>
      <c r="D11" s="24" t="s">
        <v>19</v>
      </c>
      <c r="E11" s="23" t="s">
        <v>10</v>
      </c>
      <c r="F11" s="24" t="s">
        <v>19</v>
      </c>
    </row>
    <row r="12" spans="2:8">
      <c r="B12" s="17" t="s">
        <v>8</v>
      </c>
      <c r="C12" s="25" t="s">
        <v>29</v>
      </c>
      <c r="D12" s="6">
        <v>4000</v>
      </c>
      <c r="E12" s="27" t="s">
        <v>79</v>
      </c>
      <c r="F12" s="6"/>
      <c r="G12" s="7">
        <f>D12*160</f>
        <v>640000</v>
      </c>
      <c r="H12" s="7"/>
    </row>
    <row r="13" spans="2:8">
      <c r="B13" s="18"/>
      <c r="C13" s="26" t="s">
        <v>30</v>
      </c>
      <c r="D13" s="9"/>
      <c r="E13" s="26" t="s">
        <v>79</v>
      </c>
      <c r="F13" s="9"/>
      <c r="G13" s="7">
        <f>D13*160</f>
        <v>0</v>
      </c>
      <c r="H13" s="7"/>
    </row>
    <row r="14" spans="2:8">
      <c r="B14" s="18"/>
      <c r="C14" s="26" t="s">
        <v>31</v>
      </c>
      <c r="D14" s="9"/>
      <c r="E14" s="26" t="s">
        <v>79</v>
      </c>
      <c r="F14" s="9"/>
      <c r="G14" s="7">
        <f>D14*30</f>
        <v>0</v>
      </c>
      <c r="H14" s="7"/>
    </row>
    <row r="15" spans="2:8">
      <c r="B15" s="18"/>
      <c r="C15" s="10" t="s">
        <v>72</v>
      </c>
      <c r="D15" s="9"/>
      <c r="E15" s="10" t="s">
        <v>79</v>
      </c>
      <c r="F15" s="9"/>
      <c r="G15" s="7">
        <f>D15*160</f>
        <v>0</v>
      </c>
      <c r="H15" s="7">
        <f>SUM(G12:G15)</f>
        <v>640000</v>
      </c>
    </row>
    <row r="16" spans="2:8">
      <c r="B16" s="18" t="s">
        <v>14</v>
      </c>
      <c r="C16" s="10"/>
      <c r="D16" s="9"/>
      <c r="E16" s="10"/>
      <c r="F16" s="9"/>
      <c r="G16" s="7"/>
      <c r="H16" s="7"/>
    </row>
    <row r="17" spans="2:8">
      <c r="B17" s="18"/>
      <c r="C17" s="60"/>
      <c r="D17" s="61"/>
      <c r="E17" s="60"/>
      <c r="F17" s="61"/>
      <c r="G17" s="7"/>
      <c r="H17" s="7"/>
    </row>
    <row r="18" spans="2:8" ht="13.5" thickBot="1">
      <c r="B18" s="18"/>
      <c r="C18" s="11"/>
      <c r="D18" s="12"/>
      <c r="E18" s="11"/>
      <c r="F18" s="12"/>
      <c r="G18" s="7"/>
      <c r="H18" s="7"/>
    </row>
    <row r="19" spans="2:8" ht="13.5" thickBot="1">
      <c r="B19" s="18"/>
      <c r="C19" s="13"/>
      <c r="D19" s="7"/>
      <c r="E19" s="13"/>
      <c r="F19" s="7"/>
      <c r="G19" s="7"/>
      <c r="H19" s="7"/>
    </row>
    <row r="20" spans="2:8">
      <c r="B20" s="17" t="s">
        <v>11</v>
      </c>
      <c r="C20" s="27" t="s">
        <v>32</v>
      </c>
      <c r="D20" s="6"/>
      <c r="E20" s="27" t="s">
        <v>93</v>
      </c>
      <c r="F20" s="6"/>
      <c r="G20" s="7">
        <f>D20</f>
        <v>0</v>
      </c>
      <c r="H20" s="7"/>
    </row>
    <row r="21" spans="2:8">
      <c r="B21" s="18"/>
      <c r="C21" s="26" t="s">
        <v>33</v>
      </c>
      <c r="D21" s="9"/>
      <c r="E21" s="26" t="s">
        <v>33</v>
      </c>
      <c r="F21" s="9"/>
      <c r="G21" s="7">
        <f>D21</f>
        <v>0</v>
      </c>
      <c r="H21" s="7"/>
    </row>
    <row r="22" spans="2:8">
      <c r="B22" s="18"/>
      <c r="C22" s="26" t="s">
        <v>34</v>
      </c>
      <c r="D22" s="9">
        <v>100</v>
      </c>
      <c r="E22" s="26" t="s">
        <v>94</v>
      </c>
      <c r="F22" s="9"/>
      <c r="G22" s="7">
        <f>D22</f>
        <v>100</v>
      </c>
      <c r="H22" s="7"/>
    </row>
    <row r="23" spans="2:8">
      <c r="B23" s="18"/>
      <c r="C23" s="26" t="s">
        <v>35</v>
      </c>
      <c r="D23" s="9"/>
      <c r="E23" s="26" t="s">
        <v>77</v>
      </c>
      <c r="F23" s="9"/>
      <c r="G23" s="7">
        <f>D23</f>
        <v>0</v>
      </c>
      <c r="H23" s="7"/>
    </row>
    <row r="24" spans="2:8">
      <c r="B24" s="18" t="s">
        <v>15</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12</v>
      </c>
      <c r="C28" s="28" t="s">
        <v>84</v>
      </c>
      <c r="D28" s="47"/>
      <c r="E28" s="55" t="s">
        <v>89</v>
      </c>
      <c r="F28" s="51"/>
      <c r="G28" s="7">
        <f>D28*0.8</f>
        <v>0</v>
      </c>
      <c r="H28" s="7"/>
    </row>
    <row r="29" spans="2:8">
      <c r="B29" s="17"/>
      <c r="C29" s="46" t="s">
        <v>90</v>
      </c>
      <c r="D29" s="48"/>
      <c r="E29" s="59" t="s">
        <v>89</v>
      </c>
      <c r="F29" s="52"/>
      <c r="G29" s="7">
        <f>D29*0.5</f>
        <v>0</v>
      </c>
      <c r="H29" s="7"/>
    </row>
    <row r="30" spans="2:8">
      <c r="B30" s="17"/>
      <c r="C30" s="46" t="s">
        <v>83</v>
      </c>
      <c r="D30" s="48"/>
      <c r="E30" s="56" t="s">
        <v>89</v>
      </c>
      <c r="F30" s="52"/>
      <c r="G30" s="7">
        <f>D30</f>
        <v>0</v>
      </c>
      <c r="H30" s="7">
        <f>SUM(G28:G30)</f>
        <v>0</v>
      </c>
    </row>
    <row r="31" spans="2:8" ht="12.75" customHeight="1">
      <c r="B31" s="18"/>
      <c r="C31" s="29" t="s">
        <v>36</v>
      </c>
      <c r="D31" s="49"/>
      <c r="E31" s="56" t="s">
        <v>88</v>
      </c>
      <c r="F31" s="53"/>
      <c r="G31" s="7">
        <f>D31</f>
        <v>0</v>
      </c>
      <c r="H31" s="7"/>
    </row>
    <row r="32" spans="2:8" ht="12.75" customHeight="1">
      <c r="B32" s="18"/>
      <c r="C32" s="29" t="s">
        <v>37</v>
      </c>
      <c r="D32" s="49"/>
      <c r="E32" s="56" t="s">
        <v>87</v>
      </c>
      <c r="F32" s="53"/>
      <c r="G32" s="7">
        <f>D32</f>
        <v>0</v>
      </c>
      <c r="H32" s="7"/>
    </row>
    <row r="33" spans="2:8" ht="12.75" customHeight="1">
      <c r="B33" s="18"/>
      <c r="C33" s="29" t="s">
        <v>175</v>
      </c>
      <c r="D33" s="49"/>
      <c r="E33" s="56" t="s">
        <v>87</v>
      </c>
      <c r="F33" s="53"/>
      <c r="G33" s="7">
        <f>D33*0.5</f>
        <v>0</v>
      </c>
      <c r="H33" s="7">
        <f>SUM(G32:G33)</f>
        <v>0</v>
      </c>
    </row>
    <row r="34" spans="2:8" ht="12.75" customHeight="1">
      <c r="B34" s="18"/>
      <c r="C34" s="29" t="s">
        <v>38</v>
      </c>
      <c r="D34" s="49"/>
      <c r="E34" s="56" t="s">
        <v>91</v>
      </c>
      <c r="F34" s="53"/>
      <c r="G34" s="7">
        <f>D34*0.0833</f>
        <v>0</v>
      </c>
      <c r="H34" s="7">
        <f>D34*0.4167</f>
        <v>0</v>
      </c>
    </row>
    <row r="35" spans="2:8" ht="12.75" customHeight="1">
      <c r="B35" s="18"/>
      <c r="C35" s="29" t="s">
        <v>39</v>
      </c>
      <c r="D35" s="49"/>
      <c r="E35" s="56" t="s">
        <v>86</v>
      </c>
      <c r="F35" s="53"/>
      <c r="G35" s="7">
        <f>D35*0.5</f>
        <v>0</v>
      </c>
      <c r="H35" s="7"/>
    </row>
    <row r="36" spans="2:8" ht="12.75" customHeight="1">
      <c r="B36" s="18"/>
      <c r="C36" s="10" t="s">
        <v>70</v>
      </c>
      <c r="D36" s="49"/>
      <c r="E36" s="57" t="s">
        <v>92</v>
      </c>
      <c r="F36" s="53"/>
      <c r="G36" s="7">
        <f>D36</f>
        <v>0</v>
      </c>
      <c r="H36" s="7"/>
    </row>
    <row r="37" spans="2:8" ht="12.75" customHeight="1">
      <c r="B37" s="18"/>
      <c r="C37" s="10" t="s">
        <v>73</v>
      </c>
      <c r="D37" s="49"/>
      <c r="E37" s="57" t="s">
        <v>78</v>
      </c>
      <c r="F37" s="53"/>
      <c r="G37" s="7">
        <f>D37*0.04</f>
        <v>0</v>
      </c>
      <c r="H37" s="7"/>
    </row>
    <row r="38" spans="2:8" ht="12.75" customHeight="1">
      <c r="B38" s="18"/>
      <c r="C38" s="10" t="s">
        <v>85</v>
      </c>
      <c r="D38" s="49"/>
      <c r="E38" s="57" t="s">
        <v>80</v>
      </c>
      <c r="F38" s="53"/>
      <c r="G38" s="7">
        <f>D38*0.5</f>
        <v>0</v>
      </c>
      <c r="H38" s="7"/>
    </row>
    <row r="39" spans="2:8" ht="12.75" customHeight="1">
      <c r="B39" s="18"/>
      <c r="C39" s="10" t="s">
        <v>82</v>
      </c>
      <c r="D39" s="49"/>
      <c r="E39" s="57" t="s">
        <v>80</v>
      </c>
      <c r="F39" s="53"/>
      <c r="G39" s="7">
        <f>D39*0.35</f>
        <v>0</v>
      </c>
      <c r="H39" s="7"/>
    </row>
    <row r="40" spans="2:8" ht="12.75" customHeight="1">
      <c r="C40" s="10" t="s">
        <v>81</v>
      </c>
      <c r="D40" s="49"/>
      <c r="E40" s="57" t="s">
        <v>80</v>
      </c>
      <c r="F40" s="53"/>
      <c r="G40" s="7">
        <f>D40*0.5</f>
        <v>0</v>
      </c>
      <c r="H40" s="7">
        <f>SUM(G38:G40)</f>
        <v>0</v>
      </c>
    </row>
    <row r="41" spans="2:8">
      <c r="B41" s="18" t="s">
        <v>16</v>
      </c>
      <c r="C41" s="10"/>
      <c r="D41" s="49"/>
      <c r="E41" s="57"/>
      <c r="F41" s="53"/>
      <c r="G41" s="7"/>
      <c r="H41" s="7"/>
    </row>
    <row r="42" spans="2:8">
      <c r="B42" s="18"/>
      <c r="C42" s="10"/>
      <c r="D42" s="49"/>
      <c r="E42" s="57"/>
      <c r="F42" s="53"/>
      <c r="G42" s="7"/>
      <c r="H42" s="7"/>
    </row>
    <row r="43" spans="2:8">
      <c r="B43" s="18"/>
      <c r="C43" s="10"/>
      <c r="D43" s="49"/>
      <c r="E43" s="57"/>
      <c r="F43" s="53"/>
      <c r="G43" s="7"/>
      <c r="H43" s="7"/>
    </row>
    <row r="44" spans="2:8">
      <c r="B44" s="18"/>
      <c r="C44" s="10"/>
      <c r="D44" s="49"/>
      <c r="E44" s="57"/>
      <c r="F44" s="53"/>
      <c r="G44" s="7"/>
      <c r="H44" s="7"/>
    </row>
    <row r="45" spans="2:8" ht="13.5" thickBot="1">
      <c r="B45" s="18"/>
      <c r="C45" s="11"/>
      <c r="D45" s="50"/>
      <c r="E45" s="58"/>
      <c r="F45" s="54"/>
      <c r="G45" s="7"/>
      <c r="H45" s="7"/>
    </row>
    <row r="46" spans="2:8" ht="13.5" thickBot="1">
      <c r="B46" s="18"/>
      <c r="C46" s="15"/>
      <c r="D46" s="7"/>
      <c r="E46" s="15"/>
      <c r="F46" s="7"/>
      <c r="G46" s="7"/>
      <c r="H46" s="7"/>
    </row>
    <row r="47" spans="2:8">
      <c r="B47" s="21" t="s">
        <v>13</v>
      </c>
      <c r="C47" s="25" t="s">
        <v>41</v>
      </c>
      <c r="D47" s="6"/>
      <c r="E47" s="27" t="s">
        <v>74</v>
      </c>
      <c r="F47" s="6"/>
      <c r="G47" s="7">
        <f>D47*11</f>
        <v>0</v>
      </c>
      <c r="H47" s="7"/>
    </row>
    <row r="48" spans="2:8">
      <c r="B48" s="22"/>
      <c r="C48" s="26" t="s">
        <v>42</v>
      </c>
      <c r="D48" s="9"/>
      <c r="E48" s="26" t="s">
        <v>74</v>
      </c>
      <c r="F48" s="9"/>
      <c r="G48" s="7">
        <f>D48*20</f>
        <v>0</v>
      </c>
      <c r="H48" s="7"/>
    </row>
    <row r="49" spans="2:8">
      <c r="B49" s="22"/>
      <c r="C49" s="26" t="s">
        <v>43</v>
      </c>
      <c r="D49" s="9">
        <v>40</v>
      </c>
      <c r="E49" s="26" t="s">
        <v>74</v>
      </c>
      <c r="F49" s="9"/>
      <c r="G49" s="7">
        <f>D49*20</f>
        <v>800</v>
      </c>
      <c r="H49" s="7"/>
    </row>
    <row r="50" spans="2:8">
      <c r="B50" s="22"/>
      <c r="C50" s="26" t="s">
        <v>71</v>
      </c>
      <c r="D50" s="9"/>
      <c r="E50" s="26" t="s">
        <v>74</v>
      </c>
      <c r="F50" s="9"/>
      <c r="G50" s="7">
        <f>D50*16</f>
        <v>0</v>
      </c>
      <c r="H50" s="7">
        <f>SUM(G47:G50)</f>
        <v>800</v>
      </c>
    </row>
    <row r="51" spans="2:8">
      <c r="B51" s="22"/>
      <c r="C51" s="26" t="s">
        <v>44</v>
      </c>
      <c r="D51" s="9"/>
      <c r="E51" s="26" t="s">
        <v>75</v>
      </c>
      <c r="F51" s="9"/>
      <c r="G51" s="7">
        <f>D51*0.005</f>
        <v>0</v>
      </c>
      <c r="H51" s="7"/>
    </row>
    <row r="52" spans="2:8">
      <c r="B52" s="22"/>
      <c r="C52" s="26" t="s">
        <v>46</v>
      </c>
      <c r="D52" s="9"/>
      <c r="E52" s="26" t="s">
        <v>75</v>
      </c>
      <c r="F52" s="9"/>
      <c r="G52" s="7">
        <f>D52*0.01</f>
        <v>0</v>
      </c>
      <c r="H52" s="7">
        <f>SUM(G51:G52)</f>
        <v>0</v>
      </c>
    </row>
    <row r="53" spans="2:8" ht="12.75" customHeight="1">
      <c r="B53" s="22"/>
      <c r="C53" s="10" t="s">
        <v>40</v>
      </c>
      <c r="D53" s="9"/>
      <c r="E53" s="8" t="s">
        <v>76</v>
      </c>
      <c r="F53" s="9"/>
      <c r="G53" s="7">
        <f>D53*0.04</f>
        <v>0</v>
      </c>
      <c r="H53" s="7"/>
    </row>
    <row r="54" spans="2:8">
      <c r="C54" s="26" t="s">
        <v>45</v>
      </c>
      <c r="D54" s="9"/>
      <c r="E54" s="26" t="s">
        <v>76</v>
      </c>
      <c r="F54" s="9"/>
      <c r="G54" s="7">
        <f>D54*0.2</f>
        <v>0</v>
      </c>
      <c r="H54" s="7">
        <f>SUM(G53:G54)</f>
        <v>0</v>
      </c>
    </row>
    <row r="55" spans="2:8">
      <c r="B55" s="18" t="s">
        <v>17</v>
      </c>
      <c r="C55" s="10" t="s">
        <v>251</v>
      </c>
      <c r="D55" s="9">
        <v>150</v>
      </c>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c r="C60" s="7"/>
      <c r="D60" s="7"/>
      <c r="E60" s="7"/>
      <c r="F60" s="7"/>
      <c r="G60" s="7"/>
      <c r="H60" s="7"/>
    </row>
    <row r="61" spans="2:8" hidden="1">
      <c r="B61" s="3" t="s">
        <v>95</v>
      </c>
      <c r="C61" s="62" t="s">
        <v>97</v>
      </c>
      <c r="D61" s="6">
        <f ca="1">Dec!K12</f>
        <v>0</v>
      </c>
      <c r="E61" s="7"/>
      <c r="F61" s="7"/>
      <c r="G61" s="7"/>
      <c r="H61" s="7"/>
    </row>
    <row r="62" spans="2:8" hidden="1">
      <c r="C62" s="63" t="s">
        <v>96</v>
      </c>
      <c r="D62" s="9">
        <f ca="1">Dec!N12</f>
        <v>0</v>
      </c>
      <c r="E62" s="7"/>
      <c r="F62" s="7"/>
      <c r="G62" s="7"/>
      <c r="H62" s="7"/>
    </row>
    <row r="63" spans="2:8" hidden="1">
      <c r="C63" s="63" t="s">
        <v>98</v>
      </c>
      <c r="D63" s="9">
        <f ca="1">Dec!Q12</f>
        <v>0</v>
      </c>
      <c r="E63" s="7"/>
      <c r="F63" s="7"/>
      <c r="G63" s="7"/>
      <c r="H63" s="7"/>
    </row>
    <row r="64" spans="2:8" hidden="1">
      <c r="C64" s="63" t="s">
        <v>99</v>
      </c>
      <c r="D64" s="9">
        <f ca="1">Dec!T12</f>
        <v>0</v>
      </c>
      <c r="E64" s="7"/>
      <c r="F64" s="7"/>
      <c r="G64" s="7"/>
      <c r="H64" s="7"/>
    </row>
    <row r="65" spans="3:8" ht="13.5" hidden="1" thickBot="1">
      <c r="C65" s="16" t="s">
        <v>197</v>
      </c>
      <c r="D65" s="12">
        <f ca="1">Dec!W12</f>
        <v>0</v>
      </c>
      <c r="E65" s="7"/>
      <c r="F65" s="7"/>
      <c r="G65" s="7"/>
      <c r="H65" s="7"/>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22.xml><?xml version="1.0" encoding="utf-8"?>
<worksheet xmlns="http://schemas.openxmlformats.org/spreadsheetml/2006/main" xmlns:r="http://schemas.openxmlformats.org/officeDocument/2006/relationships">
  <sheetPr codeName="Sheet22"/>
  <dimension ref="A1:I111"/>
  <sheetViews>
    <sheetView zoomScale="70" workbookViewId="0">
      <selection activeCell="E66" sqref="E66"/>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10.140625" style="3" hidden="1" customWidth="1"/>
    <col min="8" max="8" width="13.140625" style="3" hidden="1" customWidth="1"/>
    <col min="9" max="9" width="9.140625" style="3" customWidth="1"/>
    <col min="10" max="16384" width="9.140625" style="3" hidden="1"/>
  </cols>
  <sheetData>
    <row r="1" spans="2:8"/>
    <row r="2" spans="2:8" ht="15.75">
      <c r="B2" s="30" t="s">
        <v>28</v>
      </c>
      <c r="C2" s="18"/>
    </row>
    <row r="3" spans="2:8">
      <c r="B3" s="18"/>
      <c r="C3" s="18"/>
    </row>
    <row r="4" spans="2:8">
      <c r="B4" s="19" t="s">
        <v>4</v>
      </c>
      <c r="C4" s="20" t="str">
        <f ca="1">Dec!B13</f>
        <v>Toy Ness</v>
      </c>
      <c r="D4" s="2"/>
      <c r="E4" s="2"/>
    </row>
    <row r="5" spans="2:8">
      <c r="B5" s="19" t="s">
        <v>5</v>
      </c>
      <c r="C5" s="20" t="str">
        <f ca="1">Dec!C13</f>
        <v>TOYN1</v>
      </c>
      <c r="D5" s="2"/>
      <c r="E5" s="2"/>
    </row>
    <row r="6" spans="2:8">
      <c r="B6" s="19" t="s">
        <v>204</v>
      </c>
      <c r="C6" s="33" t="str">
        <f ca="1">Dec!D13</f>
        <v>CAR/L/1015855</v>
      </c>
      <c r="D6" s="2"/>
      <c r="E6" s="32"/>
    </row>
    <row r="7" spans="2:8">
      <c r="B7" s="19" t="s">
        <v>6</v>
      </c>
      <c r="C7" s="20" t="str">
        <f ca="1">Dec!E13</f>
        <v>ORK</v>
      </c>
      <c r="D7" s="2"/>
      <c r="E7" s="2"/>
    </row>
    <row r="8" spans="2:8">
      <c r="B8" s="18"/>
      <c r="C8" s="18"/>
    </row>
    <row r="9" spans="2:8">
      <c r="B9" s="18" t="s">
        <v>7</v>
      </c>
      <c r="C9" s="18"/>
    </row>
    <row r="10" spans="2:8"/>
    <row r="11" spans="2:8" ht="13.5" thickBot="1">
      <c r="C11" s="23" t="s">
        <v>9</v>
      </c>
      <c r="D11" s="24" t="s">
        <v>19</v>
      </c>
      <c r="E11" s="23" t="s">
        <v>10</v>
      </c>
      <c r="F11" s="24" t="s">
        <v>19</v>
      </c>
    </row>
    <row r="12" spans="2:8">
      <c r="B12" s="17" t="s">
        <v>8</v>
      </c>
      <c r="C12" s="25" t="s">
        <v>29</v>
      </c>
      <c r="D12" s="6"/>
      <c r="E12" s="27" t="s">
        <v>79</v>
      </c>
      <c r="F12" s="6"/>
      <c r="G12" s="7">
        <f>D12*160</f>
        <v>0</v>
      </c>
      <c r="H12" s="7"/>
    </row>
    <row r="13" spans="2:8">
      <c r="B13" s="18"/>
      <c r="C13" s="26" t="s">
        <v>30</v>
      </c>
      <c r="D13" s="9"/>
      <c r="E13" s="26" t="s">
        <v>79</v>
      </c>
      <c r="F13" s="9"/>
      <c r="G13" s="7">
        <f>D13*160</f>
        <v>0</v>
      </c>
      <c r="H13" s="7"/>
    </row>
    <row r="14" spans="2:8">
      <c r="B14" s="18"/>
      <c r="C14" s="26" t="s">
        <v>31</v>
      </c>
      <c r="D14" s="9"/>
      <c r="E14" s="26" t="s">
        <v>79</v>
      </c>
      <c r="F14" s="9"/>
      <c r="G14" s="7">
        <f>D14*30</f>
        <v>0</v>
      </c>
      <c r="H14" s="7"/>
    </row>
    <row r="15" spans="2:8">
      <c r="B15" s="18"/>
      <c r="C15" s="10" t="s">
        <v>252</v>
      </c>
      <c r="D15" s="9">
        <v>3500</v>
      </c>
      <c r="E15" s="10" t="s">
        <v>79</v>
      </c>
      <c r="F15" s="9"/>
      <c r="G15" s="7">
        <f>D15*250</f>
        <v>875000</v>
      </c>
      <c r="H15" s="7">
        <f>SUM(G12:G15)</f>
        <v>875000</v>
      </c>
    </row>
    <row r="16" spans="2:8">
      <c r="B16" s="18" t="s">
        <v>14</v>
      </c>
      <c r="C16" s="10"/>
      <c r="D16" s="9"/>
      <c r="E16" s="10"/>
      <c r="F16" s="9"/>
      <c r="G16" s="7"/>
      <c r="H16" s="7"/>
    </row>
    <row r="17" spans="2:8">
      <c r="B17" s="18"/>
      <c r="C17" s="60"/>
      <c r="D17" s="61"/>
      <c r="E17" s="60"/>
      <c r="F17" s="61"/>
      <c r="G17" s="7"/>
      <c r="H17" s="7"/>
    </row>
    <row r="18" spans="2:8" ht="13.5" thickBot="1">
      <c r="B18" s="18"/>
      <c r="C18" s="11"/>
      <c r="D18" s="12"/>
      <c r="E18" s="11"/>
      <c r="F18" s="12"/>
      <c r="G18" s="7"/>
      <c r="H18" s="7"/>
    </row>
    <row r="19" spans="2:8" ht="13.5" thickBot="1">
      <c r="B19" s="18"/>
      <c r="C19" s="13"/>
      <c r="D19" s="7"/>
      <c r="E19" s="13"/>
      <c r="F19" s="7"/>
      <c r="G19" s="7"/>
      <c r="H19" s="7"/>
    </row>
    <row r="20" spans="2:8">
      <c r="B20" s="17" t="s">
        <v>11</v>
      </c>
      <c r="C20" s="27" t="s">
        <v>32</v>
      </c>
      <c r="D20" s="6"/>
      <c r="E20" s="27" t="s">
        <v>93</v>
      </c>
      <c r="F20" s="6"/>
      <c r="G20" s="7">
        <f>D20</f>
        <v>0</v>
      </c>
      <c r="H20" s="7"/>
    </row>
    <row r="21" spans="2:8">
      <c r="B21" s="18"/>
      <c r="C21" s="26" t="s">
        <v>33</v>
      </c>
      <c r="D21" s="9"/>
      <c r="E21" s="26" t="s">
        <v>33</v>
      </c>
      <c r="F21" s="9"/>
      <c r="G21" s="7">
        <f>D21</f>
        <v>0</v>
      </c>
      <c r="H21" s="7"/>
    </row>
    <row r="22" spans="2:8">
      <c r="B22" s="18"/>
      <c r="C22" s="26" t="s">
        <v>34</v>
      </c>
      <c r="D22" s="9">
        <v>260</v>
      </c>
      <c r="E22" s="26" t="s">
        <v>94</v>
      </c>
      <c r="F22" s="9"/>
      <c r="G22" s="7">
        <f>D22</f>
        <v>260</v>
      </c>
      <c r="H22" s="7"/>
    </row>
    <row r="23" spans="2:8">
      <c r="B23" s="18"/>
      <c r="C23" s="26" t="s">
        <v>35</v>
      </c>
      <c r="D23" s="9"/>
      <c r="E23" s="26" t="s">
        <v>77</v>
      </c>
      <c r="F23" s="9"/>
      <c r="G23" s="7">
        <f>D23</f>
        <v>0</v>
      </c>
      <c r="H23" s="7"/>
    </row>
    <row r="24" spans="2:8">
      <c r="B24" s="18" t="s">
        <v>15</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12</v>
      </c>
      <c r="C28" s="28" t="s">
        <v>84</v>
      </c>
      <c r="D28" s="47"/>
      <c r="E28" s="55" t="s">
        <v>89</v>
      </c>
      <c r="F28" s="51"/>
      <c r="G28" s="7">
        <f>D28*0.8</f>
        <v>0</v>
      </c>
      <c r="H28" s="7"/>
    </row>
    <row r="29" spans="2:8">
      <c r="B29" s="17"/>
      <c r="C29" s="46" t="s">
        <v>90</v>
      </c>
      <c r="D29" s="48"/>
      <c r="E29" s="59" t="s">
        <v>89</v>
      </c>
      <c r="F29" s="52"/>
      <c r="G29" s="7">
        <f>D29*0.5</f>
        <v>0</v>
      </c>
      <c r="H29" s="7"/>
    </row>
    <row r="30" spans="2:8">
      <c r="B30" s="17"/>
      <c r="C30" s="46" t="s">
        <v>83</v>
      </c>
      <c r="D30" s="48"/>
      <c r="E30" s="56" t="s">
        <v>89</v>
      </c>
      <c r="F30" s="52"/>
      <c r="G30" s="7">
        <f>D30</f>
        <v>0</v>
      </c>
      <c r="H30" s="7">
        <f>SUM(G28:G30)</f>
        <v>0</v>
      </c>
    </row>
    <row r="31" spans="2:8" ht="12.75" customHeight="1">
      <c r="B31" s="18"/>
      <c r="C31" s="29" t="s">
        <v>36</v>
      </c>
      <c r="D31" s="49"/>
      <c r="E31" s="56" t="s">
        <v>88</v>
      </c>
      <c r="F31" s="53"/>
      <c r="G31" s="7">
        <f>D31</f>
        <v>0</v>
      </c>
      <c r="H31" s="7"/>
    </row>
    <row r="32" spans="2:8" ht="12.75" customHeight="1">
      <c r="B32" s="18"/>
      <c r="C32" s="29" t="s">
        <v>37</v>
      </c>
      <c r="D32" s="49"/>
      <c r="E32" s="56" t="s">
        <v>87</v>
      </c>
      <c r="F32" s="53"/>
      <c r="G32" s="7">
        <f>D32</f>
        <v>0</v>
      </c>
      <c r="H32" s="7"/>
    </row>
    <row r="33" spans="2:8" ht="12.75" customHeight="1">
      <c r="B33" s="18"/>
      <c r="C33" s="29" t="s">
        <v>175</v>
      </c>
      <c r="D33" s="49"/>
      <c r="E33" s="56" t="s">
        <v>87</v>
      </c>
      <c r="F33" s="53"/>
      <c r="G33" s="7">
        <f>D33*0.5</f>
        <v>0</v>
      </c>
      <c r="H33" s="7">
        <f>SUM(G32:G33)</f>
        <v>0</v>
      </c>
    </row>
    <row r="34" spans="2:8" ht="12.75" customHeight="1">
      <c r="B34" s="18"/>
      <c r="C34" s="29" t="s">
        <v>38</v>
      </c>
      <c r="D34" s="49"/>
      <c r="E34" s="56" t="s">
        <v>91</v>
      </c>
      <c r="F34" s="53"/>
      <c r="G34" s="7">
        <f>D34*0.0833</f>
        <v>0</v>
      </c>
      <c r="H34" s="7">
        <f>D34*0.4167</f>
        <v>0</v>
      </c>
    </row>
    <row r="35" spans="2:8" ht="12.75" customHeight="1">
      <c r="B35" s="18"/>
      <c r="C35" s="29" t="s">
        <v>39</v>
      </c>
      <c r="D35" s="49"/>
      <c r="E35" s="56" t="s">
        <v>86</v>
      </c>
      <c r="F35" s="53"/>
      <c r="G35" s="7">
        <f>D35*0.5</f>
        <v>0</v>
      </c>
      <c r="H35" s="7"/>
    </row>
    <row r="36" spans="2:8" ht="12.75" customHeight="1">
      <c r="B36" s="18"/>
      <c r="C36" s="10" t="s">
        <v>70</v>
      </c>
      <c r="D36" s="49"/>
      <c r="E36" s="57" t="s">
        <v>92</v>
      </c>
      <c r="F36" s="53"/>
      <c r="G36" s="7">
        <f>D36</f>
        <v>0</v>
      </c>
      <c r="H36" s="7"/>
    </row>
    <row r="37" spans="2:8" ht="12.75" customHeight="1">
      <c r="B37" s="18"/>
      <c r="C37" s="10" t="s">
        <v>73</v>
      </c>
      <c r="D37" s="49"/>
      <c r="E37" s="57" t="s">
        <v>78</v>
      </c>
      <c r="F37" s="53"/>
      <c r="G37" s="7">
        <f>D37*0.04</f>
        <v>0</v>
      </c>
      <c r="H37" s="7"/>
    </row>
    <row r="38" spans="2:8" ht="12.75" customHeight="1">
      <c r="B38" s="18"/>
      <c r="C38" s="10" t="s">
        <v>85</v>
      </c>
      <c r="D38" s="49"/>
      <c r="E38" s="57" t="s">
        <v>80</v>
      </c>
      <c r="F38" s="53"/>
      <c r="G38" s="7">
        <f>D38*0.5</f>
        <v>0</v>
      </c>
      <c r="H38" s="7"/>
    </row>
    <row r="39" spans="2:8" ht="12.75" customHeight="1">
      <c r="B39" s="18"/>
      <c r="C39" s="10" t="s">
        <v>82</v>
      </c>
      <c r="D39" s="49"/>
      <c r="E39" s="57" t="s">
        <v>80</v>
      </c>
      <c r="F39" s="53"/>
      <c r="G39" s="7">
        <f>D39*0.35</f>
        <v>0</v>
      </c>
      <c r="H39" s="7"/>
    </row>
    <row r="40" spans="2:8" ht="12.75" customHeight="1">
      <c r="C40" s="10" t="s">
        <v>81</v>
      </c>
      <c r="D40" s="49"/>
      <c r="E40" s="57" t="s">
        <v>80</v>
      </c>
      <c r="F40" s="53"/>
      <c r="G40" s="7">
        <f>D40*0.5</f>
        <v>0</v>
      </c>
      <c r="H40" s="7">
        <f>SUM(G38:G40)</f>
        <v>0</v>
      </c>
    </row>
    <row r="41" spans="2:8">
      <c r="B41" s="18" t="s">
        <v>16</v>
      </c>
      <c r="C41" s="10"/>
      <c r="D41" s="49"/>
      <c r="E41" s="57"/>
      <c r="F41" s="53"/>
      <c r="G41" s="7"/>
      <c r="H41" s="7"/>
    </row>
    <row r="42" spans="2:8">
      <c r="B42" s="18"/>
      <c r="C42" s="10"/>
      <c r="D42" s="49"/>
      <c r="E42" s="57"/>
      <c r="F42" s="53"/>
      <c r="G42" s="7"/>
      <c r="H42" s="7"/>
    </row>
    <row r="43" spans="2:8">
      <c r="B43" s="18"/>
      <c r="C43" s="10"/>
      <c r="D43" s="49"/>
      <c r="E43" s="57"/>
      <c r="F43" s="53"/>
      <c r="G43" s="7"/>
      <c r="H43" s="7"/>
    </row>
    <row r="44" spans="2:8">
      <c r="B44" s="18"/>
      <c r="C44" s="10"/>
      <c r="D44" s="49"/>
      <c r="E44" s="57"/>
      <c r="F44" s="53"/>
      <c r="G44" s="7"/>
      <c r="H44" s="7"/>
    </row>
    <row r="45" spans="2:8" ht="13.5" thickBot="1">
      <c r="B45" s="18"/>
      <c r="C45" s="11"/>
      <c r="D45" s="50"/>
      <c r="E45" s="58"/>
      <c r="F45" s="54"/>
      <c r="G45" s="7"/>
      <c r="H45" s="7"/>
    </row>
    <row r="46" spans="2:8" ht="13.5" thickBot="1">
      <c r="B46" s="18"/>
      <c r="C46" s="15"/>
      <c r="D46" s="7"/>
      <c r="E46" s="15"/>
      <c r="F46" s="7"/>
      <c r="G46" s="7"/>
      <c r="H46" s="7"/>
    </row>
    <row r="47" spans="2:8">
      <c r="B47" s="21" t="s">
        <v>13</v>
      </c>
      <c r="C47" s="25" t="s">
        <v>41</v>
      </c>
      <c r="D47" s="6"/>
      <c r="E47" s="27" t="s">
        <v>74</v>
      </c>
      <c r="F47" s="6"/>
      <c r="G47" s="7">
        <f>D47*11</f>
        <v>0</v>
      </c>
      <c r="H47" s="7"/>
    </row>
    <row r="48" spans="2:8">
      <c r="B48" s="22"/>
      <c r="C48" s="26" t="s">
        <v>42</v>
      </c>
      <c r="D48" s="9"/>
      <c r="E48" s="26" t="s">
        <v>74</v>
      </c>
      <c r="F48" s="9"/>
      <c r="G48" s="7">
        <f>D48*20</f>
        <v>0</v>
      </c>
      <c r="H48" s="7"/>
    </row>
    <row r="49" spans="2:8">
      <c r="B49" s="22"/>
      <c r="C49" s="26" t="s">
        <v>43</v>
      </c>
      <c r="D49" s="9">
        <v>40</v>
      </c>
      <c r="E49" s="26" t="s">
        <v>74</v>
      </c>
      <c r="F49" s="9"/>
      <c r="G49" s="7">
        <f>D49*20</f>
        <v>800</v>
      </c>
      <c r="H49" s="7"/>
    </row>
    <row r="50" spans="2:8">
      <c r="B50" s="22"/>
      <c r="C50" s="26" t="s">
        <v>71</v>
      </c>
      <c r="D50" s="9"/>
      <c r="E50" s="26" t="s">
        <v>74</v>
      </c>
      <c r="F50" s="9"/>
      <c r="G50" s="7">
        <f>D50*16</f>
        <v>0</v>
      </c>
      <c r="H50" s="7">
        <f>SUM(G47:G50)</f>
        <v>800</v>
      </c>
    </row>
    <row r="51" spans="2:8">
      <c r="B51" s="22"/>
      <c r="C51" s="26" t="s">
        <v>44</v>
      </c>
      <c r="D51" s="9"/>
      <c r="E51" s="26" t="s">
        <v>75</v>
      </c>
      <c r="F51" s="9"/>
      <c r="G51" s="7">
        <f>D51*0.005</f>
        <v>0</v>
      </c>
      <c r="H51" s="7"/>
    </row>
    <row r="52" spans="2:8">
      <c r="B52" s="22"/>
      <c r="C52" s="26" t="s">
        <v>46</v>
      </c>
      <c r="D52" s="9"/>
      <c r="E52" s="26" t="s">
        <v>75</v>
      </c>
      <c r="F52" s="9"/>
      <c r="G52" s="7">
        <f>D52*0.01</f>
        <v>0</v>
      </c>
      <c r="H52" s="7">
        <f>SUM(G51:G52)</f>
        <v>0</v>
      </c>
    </row>
    <row r="53" spans="2:8" ht="12.75" customHeight="1">
      <c r="B53" s="22"/>
      <c r="C53" s="10" t="s">
        <v>40</v>
      </c>
      <c r="D53" s="9"/>
      <c r="E53" s="8" t="s">
        <v>76</v>
      </c>
      <c r="F53" s="9"/>
      <c r="G53" s="7">
        <f>D53*0.04</f>
        <v>0</v>
      </c>
      <c r="H53" s="7"/>
    </row>
    <row r="54" spans="2:8">
      <c r="C54" s="26" t="s">
        <v>45</v>
      </c>
      <c r="D54" s="9"/>
      <c r="E54" s="26" t="s">
        <v>76</v>
      </c>
      <c r="F54" s="9"/>
      <c r="G54" s="7">
        <f>D54*0.2</f>
        <v>0</v>
      </c>
      <c r="H54" s="7">
        <f>SUM(G53:G54)</f>
        <v>0</v>
      </c>
    </row>
    <row r="55" spans="2:8">
      <c r="B55" s="18" t="s">
        <v>17</v>
      </c>
      <c r="C55" s="10" t="s">
        <v>251</v>
      </c>
      <c r="D55" s="9">
        <v>160</v>
      </c>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c r="C60" s="7"/>
      <c r="D60" s="7"/>
      <c r="E60" s="7"/>
      <c r="F60" s="7"/>
      <c r="G60" s="7"/>
      <c r="H60" s="7"/>
    </row>
    <row r="61" spans="2:8" hidden="1">
      <c r="B61" s="3" t="s">
        <v>95</v>
      </c>
      <c r="C61" s="62" t="s">
        <v>97</v>
      </c>
      <c r="D61" s="6">
        <f ca="1">Dec!K13</f>
        <v>0</v>
      </c>
      <c r="E61" s="7"/>
      <c r="F61" s="7"/>
      <c r="G61" s="7"/>
      <c r="H61" s="7"/>
    </row>
    <row r="62" spans="2:8" hidden="1">
      <c r="C62" s="63" t="s">
        <v>96</v>
      </c>
      <c r="D62" s="9">
        <f ca="1">Dec!N13</f>
        <v>0</v>
      </c>
      <c r="E62" s="7"/>
      <c r="F62" s="7"/>
      <c r="G62" s="7"/>
      <c r="H62" s="7"/>
    </row>
    <row r="63" spans="2:8" hidden="1">
      <c r="C63" s="63" t="s">
        <v>98</v>
      </c>
      <c r="D63" s="9">
        <f ca="1">Dec!Q13</f>
        <v>0</v>
      </c>
      <c r="E63" s="7"/>
      <c r="F63" s="7"/>
      <c r="G63" s="7"/>
      <c r="H63" s="7"/>
    </row>
    <row r="64" spans="2:8" hidden="1">
      <c r="C64" s="63" t="s">
        <v>99</v>
      </c>
      <c r="D64" s="9">
        <f ca="1">Dec!T13</f>
        <v>0</v>
      </c>
      <c r="E64" s="7"/>
      <c r="F64" s="7"/>
      <c r="G64" s="7"/>
      <c r="H64" s="7"/>
    </row>
    <row r="65" spans="3:8" ht="13.5" hidden="1" thickBot="1">
      <c r="C65" s="16" t="s">
        <v>197</v>
      </c>
      <c r="D65" s="12">
        <f ca="1">Dec!W13</f>
        <v>0</v>
      </c>
      <c r="E65" s="7"/>
      <c r="F65" s="7"/>
      <c r="G65" s="7"/>
      <c r="H65" s="7"/>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23.xml><?xml version="1.0" encoding="utf-8"?>
<worksheet xmlns="http://schemas.openxmlformats.org/spreadsheetml/2006/main" xmlns:r="http://schemas.openxmlformats.org/officeDocument/2006/relationships">
  <sheetPr codeName="Sheet23"/>
  <dimension ref="A1:I111"/>
  <sheetViews>
    <sheetView topLeftCell="A2" zoomScale="70" workbookViewId="0">
      <selection activeCell="E5" sqref="E5"/>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12.7109375" style="3" hidden="1" customWidth="1"/>
    <col min="8" max="8" width="13.140625" style="3" hidden="1" customWidth="1"/>
    <col min="9" max="9" width="9.140625" style="3" customWidth="1"/>
    <col min="10" max="16384" width="9.140625" style="3" hidden="1"/>
  </cols>
  <sheetData>
    <row r="1" spans="2:8"/>
    <row r="2" spans="2:8" ht="15.75">
      <c r="B2" s="30" t="s">
        <v>28</v>
      </c>
      <c r="C2" s="18"/>
    </row>
    <row r="3" spans="2:8">
      <c r="B3" s="18"/>
      <c r="C3" s="18"/>
    </row>
    <row r="4" spans="2:8">
      <c r="B4" s="19" t="s">
        <v>4</v>
      </c>
      <c r="C4" s="20" t="str">
        <f ca="1">Dec!B14</f>
        <v>Veantrow Bay</v>
      </c>
      <c r="D4" s="2"/>
      <c r="E4" s="2"/>
    </row>
    <row r="5" spans="2:8">
      <c r="B5" s="19" t="s">
        <v>5</v>
      </c>
      <c r="C5" s="20" t="str">
        <f ca="1">Dec!C14</f>
        <v>VEA1</v>
      </c>
      <c r="D5" s="2"/>
      <c r="E5" s="2"/>
    </row>
    <row r="6" spans="2:8">
      <c r="B6" s="19" t="s">
        <v>204</v>
      </c>
      <c r="C6" s="33" t="str">
        <f ca="1">Dec!D14</f>
        <v>CAR/L/1003931</v>
      </c>
      <c r="D6" s="2"/>
      <c r="E6" s="32"/>
    </row>
    <row r="7" spans="2:8">
      <c r="B7" s="19" t="s">
        <v>6</v>
      </c>
      <c r="C7" s="20" t="str">
        <f ca="1">Dec!E14</f>
        <v>ORK</v>
      </c>
      <c r="D7" s="2"/>
      <c r="E7" s="2"/>
    </row>
    <row r="8" spans="2:8">
      <c r="B8" s="18"/>
      <c r="C8" s="18"/>
    </row>
    <row r="9" spans="2:8">
      <c r="B9" s="18" t="s">
        <v>7</v>
      </c>
      <c r="C9" s="18"/>
    </row>
    <row r="10" spans="2:8"/>
    <row r="11" spans="2:8" ht="13.5" thickBot="1">
      <c r="C11" s="23" t="s">
        <v>9</v>
      </c>
      <c r="D11" s="24" t="s">
        <v>19</v>
      </c>
      <c r="E11" s="23" t="s">
        <v>10</v>
      </c>
      <c r="F11" s="24" t="s">
        <v>19</v>
      </c>
    </row>
    <row r="12" spans="2:8">
      <c r="B12" s="17" t="s">
        <v>8</v>
      </c>
      <c r="C12" s="25" t="s">
        <v>29</v>
      </c>
      <c r="D12" s="6"/>
      <c r="E12" s="27" t="s">
        <v>79</v>
      </c>
      <c r="F12" s="6"/>
      <c r="G12" s="7">
        <f>D12*160</f>
        <v>0</v>
      </c>
      <c r="H12" s="7"/>
    </row>
    <row r="13" spans="2:8">
      <c r="B13" s="18"/>
      <c r="C13" s="26" t="s">
        <v>30</v>
      </c>
      <c r="D13" s="9"/>
      <c r="E13" s="26" t="s">
        <v>79</v>
      </c>
      <c r="F13" s="9"/>
      <c r="G13" s="7">
        <f>D13*160</f>
        <v>0</v>
      </c>
      <c r="H13" s="7"/>
    </row>
    <row r="14" spans="2:8">
      <c r="B14" s="18"/>
      <c r="C14" s="26" t="s">
        <v>31</v>
      </c>
      <c r="D14" s="9"/>
      <c r="E14" s="26" t="s">
        <v>79</v>
      </c>
      <c r="F14" s="9"/>
      <c r="G14" s="7">
        <f>D14*30</f>
        <v>0</v>
      </c>
      <c r="H14" s="7"/>
    </row>
    <row r="15" spans="2:8">
      <c r="B15" s="18"/>
      <c r="C15" s="10" t="s">
        <v>252</v>
      </c>
      <c r="D15" s="9">
        <v>3600</v>
      </c>
      <c r="E15" s="10" t="s">
        <v>79</v>
      </c>
      <c r="F15" s="9"/>
      <c r="G15" s="7">
        <f>D15*250</f>
        <v>900000</v>
      </c>
      <c r="H15" s="7">
        <f>SUM(G12:G15)</f>
        <v>900000</v>
      </c>
    </row>
    <row r="16" spans="2:8">
      <c r="B16" s="18" t="s">
        <v>14</v>
      </c>
      <c r="C16" s="10"/>
      <c r="D16" s="9"/>
      <c r="E16" s="10"/>
      <c r="F16" s="9"/>
      <c r="G16" s="7"/>
      <c r="H16" s="7"/>
    </row>
    <row r="17" spans="2:8">
      <c r="B17" s="18"/>
      <c r="C17" s="60"/>
      <c r="D17" s="61"/>
      <c r="E17" s="60"/>
      <c r="F17" s="61"/>
      <c r="G17" s="7"/>
      <c r="H17" s="7"/>
    </row>
    <row r="18" spans="2:8" ht="13.5" thickBot="1">
      <c r="B18" s="18"/>
      <c r="C18" s="11"/>
      <c r="D18" s="12"/>
      <c r="E18" s="11"/>
      <c r="F18" s="12"/>
      <c r="G18" s="7"/>
      <c r="H18" s="7"/>
    </row>
    <row r="19" spans="2:8" ht="13.5" thickBot="1">
      <c r="B19" s="18"/>
      <c r="C19" s="13"/>
      <c r="D19" s="7"/>
      <c r="E19" s="13"/>
      <c r="F19" s="7"/>
      <c r="G19" s="7"/>
      <c r="H19" s="7"/>
    </row>
    <row r="20" spans="2:8">
      <c r="B20" s="17" t="s">
        <v>11</v>
      </c>
      <c r="C20" s="27" t="s">
        <v>32</v>
      </c>
      <c r="D20" s="6"/>
      <c r="E20" s="27" t="s">
        <v>93</v>
      </c>
      <c r="F20" s="6"/>
      <c r="G20" s="7">
        <f>D20</f>
        <v>0</v>
      </c>
      <c r="H20" s="7"/>
    </row>
    <row r="21" spans="2:8">
      <c r="B21" s="18"/>
      <c r="C21" s="26" t="s">
        <v>33</v>
      </c>
      <c r="D21" s="9"/>
      <c r="E21" s="26" t="s">
        <v>33</v>
      </c>
      <c r="F21" s="9"/>
      <c r="G21" s="7">
        <f>D21</f>
        <v>0</v>
      </c>
      <c r="H21" s="7"/>
    </row>
    <row r="22" spans="2:8">
      <c r="B22" s="18"/>
      <c r="C22" s="26" t="s">
        <v>34</v>
      </c>
      <c r="D22" s="9">
        <v>260</v>
      </c>
      <c r="E22" s="26" t="s">
        <v>94</v>
      </c>
      <c r="F22" s="9"/>
      <c r="G22" s="7">
        <f>D22</f>
        <v>260</v>
      </c>
      <c r="H22" s="7"/>
    </row>
    <row r="23" spans="2:8">
      <c r="B23" s="18"/>
      <c r="C23" s="26" t="s">
        <v>35</v>
      </c>
      <c r="D23" s="9"/>
      <c r="E23" s="26" t="s">
        <v>77</v>
      </c>
      <c r="F23" s="9"/>
      <c r="G23" s="7">
        <f>D23</f>
        <v>0</v>
      </c>
      <c r="H23" s="7"/>
    </row>
    <row r="24" spans="2:8">
      <c r="B24" s="18" t="s">
        <v>15</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12</v>
      </c>
      <c r="C28" s="28" t="s">
        <v>84</v>
      </c>
      <c r="D28" s="47"/>
      <c r="E28" s="55" t="s">
        <v>89</v>
      </c>
      <c r="F28" s="51"/>
      <c r="G28" s="7">
        <f>D28*0.8</f>
        <v>0</v>
      </c>
      <c r="H28" s="7"/>
    </row>
    <row r="29" spans="2:8">
      <c r="B29" s="17"/>
      <c r="C29" s="46" t="s">
        <v>90</v>
      </c>
      <c r="D29" s="48"/>
      <c r="E29" s="59" t="s">
        <v>89</v>
      </c>
      <c r="F29" s="52"/>
      <c r="G29" s="7">
        <f>D29*0.5</f>
        <v>0</v>
      </c>
      <c r="H29" s="7"/>
    </row>
    <row r="30" spans="2:8">
      <c r="B30" s="17"/>
      <c r="C30" s="46" t="s">
        <v>83</v>
      </c>
      <c r="D30" s="48"/>
      <c r="E30" s="56" t="s">
        <v>89</v>
      </c>
      <c r="F30" s="52"/>
      <c r="G30" s="7">
        <f>D30</f>
        <v>0</v>
      </c>
      <c r="H30" s="7">
        <f>SUM(G28:G30)</f>
        <v>0</v>
      </c>
    </row>
    <row r="31" spans="2:8" ht="12.75" customHeight="1">
      <c r="B31" s="18"/>
      <c r="C31" s="29" t="s">
        <v>36</v>
      </c>
      <c r="D31" s="49"/>
      <c r="E31" s="56" t="s">
        <v>88</v>
      </c>
      <c r="F31" s="53"/>
      <c r="G31" s="7">
        <f>D31</f>
        <v>0</v>
      </c>
      <c r="H31" s="7"/>
    </row>
    <row r="32" spans="2:8" ht="12.75" customHeight="1">
      <c r="B32" s="18"/>
      <c r="C32" s="29" t="s">
        <v>37</v>
      </c>
      <c r="D32" s="49"/>
      <c r="E32" s="56" t="s">
        <v>87</v>
      </c>
      <c r="F32" s="53"/>
      <c r="G32" s="7">
        <f>D32</f>
        <v>0</v>
      </c>
      <c r="H32" s="7"/>
    </row>
    <row r="33" spans="2:8" ht="12.75" customHeight="1">
      <c r="B33" s="18"/>
      <c r="C33" s="29" t="s">
        <v>175</v>
      </c>
      <c r="D33" s="49"/>
      <c r="E33" s="56" t="s">
        <v>87</v>
      </c>
      <c r="F33" s="53"/>
      <c r="G33" s="7">
        <f>D33*0.5</f>
        <v>0</v>
      </c>
      <c r="H33" s="7">
        <f>SUM(G32:G33)</f>
        <v>0</v>
      </c>
    </row>
    <row r="34" spans="2:8" ht="12.75" customHeight="1">
      <c r="B34" s="18"/>
      <c r="C34" s="29" t="s">
        <v>38</v>
      </c>
      <c r="D34" s="49"/>
      <c r="E34" s="56" t="s">
        <v>91</v>
      </c>
      <c r="F34" s="53"/>
      <c r="G34" s="7">
        <f>D34*0.0833</f>
        <v>0</v>
      </c>
      <c r="H34" s="7">
        <f>D34*0.4167</f>
        <v>0</v>
      </c>
    </row>
    <row r="35" spans="2:8" ht="12.75" customHeight="1">
      <c r="B35" s="18"/>
      <c r="C35" s="29" t="s">
        <v>39</v>
      </c>
      <c r="D35" s="49"/>
      <c r="E35" s="56" t="s">
        <v>86</v>
      </c>
      <c r="F35" s="53"/>
      <c r="G35" s="7">
        <f>D35*0.5</f>
        <v>0</v>
      </c>
      <c r="H35" s="7"/>
    </row>
    <row r="36" spans="2:8" ht="12.75" customHeight="1">
      <c r="B36" s="18"/>
      <c r="C36" s="10" t="s">
        <v>70</v>
      </c>
      <c r="D36" s="49"/>
      <c r="E36" s="57" t="s">
        <v>92</v>
      </c>
      <c r="F36" s="53"/>
      <c r="G36" s="7">
        <f>D36</f>
        <v>0</v>
      </c>
      <c r="H36" s="7"/>
    </row>
    <row r="37" spans="2:8" ht="12.75" customHeight="1">
      <c r="B37" s="18"/>
      <c r="C37" s="10" t="s">
        <v>73</v>
      </c>
      <c r="D37" s="49"/>
      <c r="E37" s="57" t="s">
        <v>78</v>
      </c>
      <c r="F37" s="53"/>
      <c r="G37" s="7">
        <f>D37*0.04</f>
        <v>0</v>
      </c>
      <c r="H37" s="7"/>
    </row>
    <row r="38" spans="2:8" ht="12.75" customHeight="1">
      <c r="B38" s="18"/>
      <c r="C38" s="10" t="s">
        <v>85</v>
      </c>
      <c r="D38" s="49"/>
      <c r="E38" s="57" t="s">
        <v>80</v>
      </c>
      <c r="F38" s="53"/>
      <c r="G38" s="7">
        <f>D38*0.5</f>
        <v>0</v>
      </c>
      <c r="H38" s="7"/>
    </row>
    <row r="39" spans="2:8" ht="12.75" customHeight="1">
      <c r="B39" s="18"/>
      <c r="C39" s="10" t="s">
        <v>82</v>
      </c>
      <c r="D39" s="49"/>
      <c r="E39" s="57" t="s">
        <v>80</v>
      </c>
      <c r="F39" s="53"/>
      <c r="G39" s="7">
        <f>D39*0.35</f>
        <v>0</v>
      </c>
      <c r="H39" s="7"/>
    </row>
    <row r="40" spans="2:8" ht="12.75" customHeight="1">
      <c r="C40" s="10" t="s">
        <v>81</v>
      </c>
      <c r="D40" s="49"/>
      <c r="E40" s="57" t="s">
        <v>80</v>
      </c>
      <c r="F40" s="53"/>
      <c r="G40" s="7">
        <f>D40*0.5</f>
        <v>0</v>
      </c>
      <c r="H40" s="7">
        <f>SUM(G38:G40)</f>
        <v>0</v>
      </c>
    </row>
    <row r="41" spans="2:8">
      <c r="B41" s="18" t="s">
        <v>16</v>
      </c>
      <c r="C41" s="10"/>
      <c r="D41" s="49"/>
      <c r="E41" s="57"/>
      <c r="F41" s="53"/>
      <c r="G41" s="7"/>
      <c r="H41" s="7"/>
    </row>
    <row r="42" spans="2:8">
      <c r="B42" s="18"/>
      <c r="C42" s="10"/>
      <c r="D42" s="49"/>
      <c r="E42" s="57"/>
      <c r="F42" s="53"/>
      <c r="G42" s="7"/>
      <c r="H42" s="7"/>
    </row>
    <row r="43" spans="2:8">
      <c r="B43" s="18"/>
      <c r="C43" s="10"/>
      <c r="D43" s="49"/>
      <c r="E43" s="57"/>
      <c r="F43" s="53"/>
      <c r="G43" s="7"/>
      <c r="H43" s="7"/>
    </row>
    <row r="44" spans="2:8">
      <c r="B44" s="18"/>
      <c r="C44" s="10"/>
      <c r="D44" s="49"/>
      <c r="E44" s="57"/>
      <c r="F44" s="53"/>
      <c r="G44" s="7"/>
      <c r="H44" s="7"/>
    </row>
    <row r="45" spans="2:8" ht="13.5" thickBot="1">
      <c r="B45" s="18"/>
      <c r="C45" s="11"/>
      <c r="D45" s="50"/>
      <c r="E45" s="58"/>
      <c r="F45" s="54"/>
      <c r="G45" s="7"/>
      <c r="H45" s="7"/>
    </row>
    <row r="46" spans="2:8" ht="13.5" thickBot="1">
      <c r="B46" s="18"/>
      <c r="C46" s="15"/>
      <c r="D46" s="7"/>
      <c r="E46" s="15"/>
      <c r="F46" s="7"/>
      <c r="G46" s="7"/>
      <c r="H46" s="7"/>
    </row>
    <row r="47" spans="2:8">
      <c r="B47" s="21" t="s">
        <v>13</v>
      </c>
      <c r="C47" s="25" t="s">
        <v>41</v>
      </c>
      <c r="D47" s="6"/>
      <c r="E47" s="27" t="s">
        <v>74</v>
      </c>
      <c r="F47" s="6"/>
      <c r="G47" s="7">
        <f>D47*11</f>
        <v>0</v>
      </c>
      <c r="H47" s="7"/>
    </row>
    <row r="48" spans="2:8">
      <c r="B48" s="22"/>
      <c r="C48" s="26" t="s">
        <v>42</v>
      </c>
      <c r="D48" s="9"/>
      <c r="E48" s="26" t="s">
        <v>74</v>
      </c>
      <c r="F48" s="9"/>
      <c r="G48" s="7">
        <f>D48*20</f>
        <v>0</v>
      </c>
      <c r="H48" s="7"/>
    </row>
    <row r="49" spans="2:8">
      <c r="B49" s="22"/>
      <c r="C49" s="26" t="s">
        <v>43</v>
      </c>
      <c r="D49" s="9">
        <v>60</v>
      </c>
      <c r="E49" s="26" t="s">
        <v>74</v>
      </c>
      <c r="F49" s="9"/>
      <c r="G49" s="7">
        <f>D49*20</f>
        <v>1200</v>
      </c>
      <c r="H49" s="7"/>
    </row>
    <row r="50" spans="2:8">
      <c r="B50" s="22"/>
      <c r="C50" s="26" t="s">
        <v>71</v>
      </c>
      <c r="D50" s="9"/>
      <c r="E50" s="26" t="s">
        <v>74</v>
      </c>
      <c r="F50" s="9"/>
      <c r="G50" s="7">
        <f>D50*16</f>
        <v>0</v>
      </c>
      <c r="H50" s="7">
        <f>SUM(G47:G50)</f>
        <v>1200</v>
      </c>
    </row>
    <row r="51" spans="2:8">
      <c r="B51" s="22"/>
      <c r="C51" s="26" t="s">
        <v>44</v>
      </c>
      <c r="D51" s="9"/>
      <c r="E51" s="26" t="s">
        <v>75</v>
      </c>
      <c r="F51" s="9"/>
      <c r="G51" s="7">
        <f>D51*0.005</f>
        <v>0</v>
      </c>
      <c r="H51" s="7"/>
    </row>
    <row r="52" spans="2:8">
      <c r="B52" s="22"/>
      <c r="C52" s="26" t="s">
        <v>46</v>
      </c>
      <c r="D52" s="9"/>
      <c r="E52" s="26" t="s">
        <v>75</v>
      </c>
      <c r="F52" s="9"/>
      <c r="G52" s="7">
        <f>D52*0.01</f>
        <v>0</v>
      </c>
      <c r="H52" s="7">
        <f>SUM(G51:G52)</f>
        <v>0</v>
      </c>
    </row>
    <row r="53" spans="2:8" ht="12.75" customHeight="1">
      <c r="B53" s="22"/>
      <c r="C53" s="10" t="s">
        <v>40</v>
      </c>
      <c r="D53" s="9"/>
      <c r="E53" s="8" t="s">
        <v>76</v>
      </c>
      <c r="F53" s="9"/>
      <c r="G53" s="7">
        <f>D53*0.04</f>
        <v>0</v>
      </c>
      <c r="H53" s="7"/>
    </row>
    <row r="54" spans="2:8">
      <c r="C54" s="26" t="s">
        <v>45</v>
      </c>
      <c r="D54" s="9"/>
      <c r="E54" s="26" t="s">
        <v>76</v>
      </c>
      <c r="F54" s="9"/>
      <c r="G54" s="7">
        <f>D54*0.2</f>
        <v>0</v>
      </c>
      <c r="H54" s="7">
        <f>SUM(G53:G54)</f>
        <v>0</v>
      </c>
    </row>
    <row r="55" spans="2:8">
      <c r="B55" s="18" t="s">
        <v>17</v>
      </c>
      <c r="C55" s="10" t="s">
        <v>251</v>
      </c>
      <c r="D55" s="9">
        <v>200</v>
      </c>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c r="C60" s="7"/>
      <c r="D60" s="7"/>
      <c r="E60" s="7"/>
      <c r="F60" s="7"/>
      <c r="G60" s="7"/>
      <c r="H60" s="7"/>
    </row>
    <row r="61" spans="2:8" hidden="1">
      <c r="B61" s="3" t="s">
        <v>95</v>
      </c>
      <c r="C61" s="62" t="s">
        <v>97</v>
      </c>
      <c r="D61" s="6">
        <f ca="1">Dec!K14</f>
        <v>0</v>
      </c>
      <c r="E61" s="7"/>
      <c r="F61" s="7"/>
      <c r="G61" s="7"/>
      <c r="H61" s="7"/>
    </row>
    <row r="62" spans="2:8" hidden="1">
      <c r="C62" s="63" t="s">
        <v>96</v>
      </c>
      <c r="D62" s="9">
        <f ca="1">Dec!N14</f>
        <v>0</v>
      </c>
      <c r="E62" s="7"/>
      <c r="F62" s="7"/>
      <c r="G62" s="7"/>
      <c r="H62" s="7"/>
    </row>
    <row r="63" spans="2:8" hidden="1">
      <c r="C63" s="63" t="s">
        <v>98</v>
      </c>
      <c r="D63" s="9">
        <f ca="1">Dec!Q14</f>
        <v>0</v>
      </c>
      <c r="E63" s="7"/>
      <c r="F63" s="7"/>
      <c r="G63" s="7"/>
      <c r="H63" s="7"/>
    </row>
    <row r="64" spans="2:8" hidden="1">
      <c r="C64" s="63" t="s">
        <v>99</v>
      </c>
      <c r="D64" s="9">
        <f ca="1">Dec!T14</f>
        <v>0</v>
      </c>
      <c r="E64" s="7"/>
      <c r="F64" s="7"/>
      <c r="G64" s="7"/>
      <c r="H64" s="7"/>
    </row>
    <row r="65" spans="3:8" ht="13.5" hidden="1" thickBot="1">
      <c r="C65" s="16" t="s">
        <v>197</v>
      </c>
      <c r="D65" s="12">
        <f ca="1">Dec!W14</f>
        <v>0</v>
      </c>
      <c r="E65" s="7"/>
      <c r="F65" s="7"/>
      <c r="G65" s="7"/>
      <c r="H65" s="7"/>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24.xml><?xml version="1.0" encoding="utf-8"?>
<worksheet xmlns="http://schemas.openxmlformats.org/spreadsheetml/2006/main" xmlns:r="http://schemas.openxmlformats.org/officeDocument/2006/relationships">
  <sheetPr codeName="Sheet24"/>
  <dimension ref="A1:I111"/>
  <sheetViews>
    <sheetView zoomScale="70" workbookViewId="0">
      <selection activeCell="C68" sqref="C68"/>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28</v>
      </c>
      <c r="C2" s="18"/>
    </row>
    <row r="3" spans="2:8">
      <c r="B3" s="18"/>
      <c r="C3" s="18"/>
    </row>
    <row r="4" spans="2:8">
      <c r="B4" s="19" t="s">
        <v>4</v>
      </c>
      <c r="C4" s="20" t="str">
        <f ca="1">Dec!B15</f>
        <v/>
      </c>
      <c r="D4" s="2"/>
      <c r="E4" s="2"/>
    </row>
    <row r="5" spans="2:8">
      <c r="B5" s="19" t="s">
        <v>5</v>
      </c>
      <c r="C5" s="20" t="str">
        <f ca="1">Dec!C15</f>
        <v/>
      </c>
      <c r="D5" s="2"/>
      <c r="E5" s="2"/>
    </row>
    <row r="6" spans="2:8">
      <c r="B6" s="19" t="s">
        <v>204</v>
      </c>
      <c r="C6" s="33" t="str">
        <f ca="1">Dec!D15</f>
        <v/>
      </c>
      <c r="D6" s="2"/>
      <c r="E6" s="32"/>
    </row>
    <row r="7" spans="2:8">
      <c r="B7" s="19" t="s">
        <v>6</v>
      </c>
      <c r="C7" s="20" t="str">
        <f ca="1">Dec!E15</f>
        <v/>
      </c>
      <c r="D7" s="2"/>
      <c r="E7" s="2"/>
    </row>
    <row r="8" spans="2:8">
      <c r="B8" s="18"/>
      <c r="C8" s="18"/>
    </row>
    <row r="9" spans="2:8">
      <c r="B9" s="18" t="s">
        <v>7</v>
      </c>
      <c r="C9" s="18"/>
    </row>
    <row r="10" spans="2:8"/>
    <row r="11" spans="2:8" ht="13.5" thickBot="1">
      <c r="C11" s="23" t="s">
        <v>9</v>
      </c>
      <c r="D11" s="24" t="s">
        <v>19</v>
      </c>
      <c r="E11" s="23" t="s">
        <v>10</v>
      </c>
      <c r="F11" s="24" t="s">
        <v>19</v>
      </c>
    </row>
    <row r="12" spans="2:8">
      <c r="B12" s="17" t="s">
        <v>8</v>
      </c>
      <c r="C12" s="25" t="s">
        <v>29</v>
      </c>
      <c r="D12" s="6"/>
      <c r="E12" s="27" t="s">
        <v>79</v>
      </c>
      <c r="F12" s="6"/>
      <c r="G12" s="7">
        <f>D12*160</f>
        <v>0</v>
      </c>
      <c r="H12" s="7"/>
    </row>
    <row r="13" spans="2:8">
      <c r="B13" s="18"/>
      <c r="C13" s="26" t="s">
        <v>30</v>
      </c>
      <c r="D13" s="9"/>
      <c r="E13" s="26" t="s">
        <v>79</v>
      </c>
      <c r="F13" s="9"/>
      <c r="G13" s="7">
        <f>D13*160</f>
        <v>0</v>
      </c>
      <c r="H13" s="7"/>
    </row>
    <row r="14" spans="2:8">
      <c r="B14" s="18"/>
      <c r="C14" s="26" t="s">
        <v>31</v>
      </c>
      <c r="D14" s="9"/>
      <c r="E14" s="26" t="s">
        <v>79</v>
      </c>
      <c r="F14" s="9"/>
      <c r="G14" s="7">
        <f>D14*30</f>
        <v>0</v>
      </c>
      <c r="H14" s="7"/>
    </row>
    <row r="15" spans="2:8">
      <c r="B15" s="18"/>
      <c r="C15" s="10" t="s">
        <v>72</v>
      </c>
      <c r="D15" s="9"/>
      <c r="E15" s="10" t="s">
        <v>79</v>
      </c>
      <c r="F15" s="9"/>
      <c r="G15" s="7">
        <f>D15*160</f>
        <v>0</v>
      </c>
      <c r="H15" s="7">
        <f>SUM(G12:G15)</f>
        <v>0</v>
      </c>
    </row>
    <row r="16" spans="2:8">
      <c r="B16" s="18" t="s">
        <v>14</v>
      </c>
      <c r="C16" s="10"/>
      <c r="D16" s="9"/>
      <c r="E16" s="10"/>
      <c r="F16" s="9"/>
      <c r="G16" s="7"/>
      <c r="H16" s="7"/>
    </row>
    <row r="17" spans="2:8">
      <c r="B17" s="18"/>
      <c r="C17" s="60"/>
      <c r="D17" s="61"/>
      <c r="E17" s="60"/>
      <c r="F17" s="61"/>
      <c r="G17" s="7"/>
      <c r="H17" s="7"/>
    </row>
    <row r="18" spans="2:8" ht="13.5" thickBot="1">
      <c r="B18" s="18"/>
      <c r="C18" s="11"/>
      <c r="D18" s="12"/>
      <c r="E18" s="11"/>
      <c r="F18" s="12"/>
      <c r="G18" s="7"/>
      <c r="H18" s="7"/>
    </row>
    <row r="19" spans="2:8" ht="13.5" thickBot="1">
      <c r="B19" s="18"/>
      <c r="C19" s="13"/>
      <c r="D19" s="7"/>
      <c r="E19" s="13"/>
      <c r="F19" s="7"/>
      <c r="G19" s="7"/>
      <c r="H19" s="7"/>
    </row>
    <row r="20" spans="2:8">
      <c r="B20" s="17" t="s">
        <v>11</v>
      </c>
      <c r="C20" s="27" t="s">
        <v>32</v>
      </c>
      <c r="D20" s="6"/>
      <c r="E20" s="27" t="s">
        <v>93</v>
      </c>
      <c r="F20" s="6"/>
      <c r="G20" s="7">
        <f>D20</f>
        <v>0</v>
      </c>
      <c r="H20" s="7"/>
    </row>
    <row r="21" spans="2:8">
      <c r="B21" s="18"/>
      <c r="C21" s="26" t="s">
        <v>33</v>
      </c>
      <c r="D21" s="9"/>
      <c r="E21" s="26" t="s">
        <v>33</v>
      </c>
      <c r="F21" s="9"/>
      <c r="G21" s="7">
        <f>D21</f>
        <v>0</v>
      </c>
      <c r="H21" s="7"/>
    </row>
    <row r="22" spans="2:8">
      <c r="B22" s="18"/>
      <c r="C22" s="26" t="s">
        <v>34</v>
      </c>
      <c r="D22" s="9"/>
      <c r="E22" s="26" t="s">
        <v>94</v>
      </c>
      <c r="F22" s="9"/>
      <c r="G22" s="7">
        <f>D22</f>
        <v>0</v>
      </c>
      <c r="H22" s="7"/>
    </row>
    <row r="23" spans="2:8">
      <c r="B23" s="18"/>
      <c r="C23" s="26" t="s">
        <v>35</v>
      </c>
      <c r="D23" s="9"/>
      <c r="E23" s="26" t="s">
        <v>77</v>
      </c>
      <c r="F23" s="9"/>
      <c r="G23" s="7">
        <f>D23</f>
        <v>0</v>
      </c>
      <c r="H23" s="7"/>
    </row>
    <row r="24" spans="2:8">
      <c r="B24" s="18" t="s">
        <v>15</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12</v>
      </c>
      <c r="C28" s="28" t="s">
        <v>84</v>
      </c>
      <c r="D28" s="47"/>
      <c r="E28" s="55" t="s">
        <v>89</v>
      </c>
      <c r="F28" s="51"/>
      <c r="G28" s="7">
        <f>D28*0.8</f>
        <v>0</v>
      </c>
      <c r="H28" s="7"/>
    </row>
    <row r="29" spans="2:8">
      <c r="B29" s="17"/>
      <c r="C29" s="46" t="s">
        <v>90</v>
      </c>
      <c r="D29" s="48"/>
      <c r="E29" s="59" t="s">
        <v>89</v>
      </c>
      <c r="F29" s="52"/>
      <c r="G29" s="7">
        <f>D29*0.5</f>
        <v>0</v>
      </c>
      <c r="H29" s="7"/>
    </row>
    <row r="30" spans="2:8">
      <c r="B30" s="17"/>
      <c r="C30" s="46" t="s">
        <v>83</v>
      </c>
      <c r="D30" s="48"/>
      <c r="E30" s="56" t="s">
        <v>89</v>
      </c>
      <c r="F30" s="52"/>
      <c r="G30" s="7">
        <f>D30</f>
        <v>0</v>
      </c>
      <c r="H30" s="7">
        <f>SUM(G28:G30)</f>
        <v>0</v>
      </c>
    </row>
    <row r="31" spans="2:8" ht="12.75" customHeight="1">
      <c r="B31" s="18"/>
      <c r="C31" s="29" t="s">
        <v>36</v>
      </c>
      <c r="D31" s="49"/>
      <c r="E31" s="56" t="s">
        <v>88</v>
      </c>
      <c r="F31" s="53"/>
      <c r="G31" s="7">
        <f>D31</f>
        <v>0</v>
      </c>
      <c r="H31" s="7"/>
    </row>
    <row r="32" spans="2:8" ht="12.75" customHeight="1">
      <c r="B32" s="18"/>
      <c r="C32" s="29" t="s">
        <v>37</v>
      </c>
      <c r="D32" s="49"/>
      <c r="E32" s="56" t="s">
        <v>87</v>
      </c>
      <c r="F32" s="53"/>
      <c r="G32" s="7">
        <f>D32</f>
        <v>0</v>
      </c>
      <c r="H32" s="7"/>
    </row>
    <row r="33" spans="2:8" ht="12.75" customHeight="1">
      <c r="B33" s="18"/>
      <c r="C33" s="29" t="s">
        <v>175</v>
      </c>
      <c r="D33" s="49"/>
      <c r="E33" s="56" t="s">
        <v>87</v>
      </c>
      <c r="F33" s="53"/>
      <c r="G33" s="7">
        <f>D33*0.5</f>
        <v>0</v>
      </c>
      <c r="H33" s="7">
        <f>SUM(G32:G33)</f>
        <v>0</v>
      </c>
    </row>
    <row r="34" spans="2:8" ht="12.75" customHeight="1">
      <c r="B34" s="18"/>
      <c r="C34" s="29" t="s">
        <v>38</v>
      </c>
      <c r="D34" s="49"/>
      <c r="E34" s="56" t="s">
        <v>91</v>
      </c>
      <c r="F34" s="53"/>
      <c r="G34" s="7">
        <f>D34*0.0833</f>
        <v>0</v>
      </c>
      <c r="H34" s="7">
        <f>D34*0.4167</f>
        <v>0</v>
      </c>
    </row>
    <row r="35" spans="2:8" ht="12.75" customHeight="1">
      <c r="B35" s="18"/>
      <c r="C35" s="29" t="s">
        <v>39</v>
      </c>
      <c r="D35" s="49"/>
      <c r="E35" s="56" t="s">
        <v>86</v>
      </c>
      <c r="F35" s="53"/>
      <c r="G35" s="7">
        <f>D35*0.5</f>
        <v>0</v>
      </c>
      <c r="H35" s="7"/>
    </row>
    <row r="36" spans="2:8" ht="12.75" customHeight="1">
      <c r="B36" s="18"/>
      <c r="C36" s="10" t="s">
        <v>70</v>
      </c>
      <c r="D36" s="49"/>
      <c r="E36" s="57" t="s">
        <v>92</v>
      </c>
      <c r="F36" s="53"/>
      <c r="G36" s="7">
        <f>D36</f>
        <v>0</v>
      </c>
      <c r="H36" s="7"/>
    </row>
    <row r="37" spans="2:8" ht="12.75" customHeight="1">
      <c r="B37" s="18"/>
      <c r="C37" s="10" t="s">
        <v>73</v>
      </c>
      <c r="D37" s="49"/>
      <c r="E37" s="57" t="s">
        <v>78</v>
      </c>
      <c r="F37" s="53"/>
      <c r="G37" s="7">
        <f>D37*0.04</f>
        <v>0</v>
      </c>
      <c r="H37" s="7"/>
    </row>
    <row r="38" spans="2:8" ht="12.75" customHeight="1">
      <c r="B38" s="18"/>
      <c r="C38" s="10" t="s">
        <v>85</v>
      </c>
      <c r="D38" s="49"/>
      <c r="E38" s="57" t="s">
        <v>80</v>
      </c>
      <c r="F38" s="53"/>
      <c r="G38" s="7">
        <f>D38*0.5</f>
        <v>0</v>
      </c>
      <c r="H38" s="7"/>
    </row>
    <row r="39" spans="2:8" ht="12.75" customHeight="1">
      <c r="B39" s="18"/>
      <c r="C39" s="10" t="s">
        <v>82</v>
      </c>
      <c r="D39" s="49"/>
      <c r="E39" s="57" t="s">
        <v>80</v>
      </c>
      <c r="F39" s="53"/>
      <c r="G39" s="7">
        <f>D39*0.35</f>
        <v>0</v>
      </c>
      <c r="H39" s="7"/>
    </row>
    <row r="40" spans="2:8" ht="12.75" customHeight="1">
      <c r="C40" s="10" t="s">
        <v>81</v>
      </c>
      <c r="D40" s="49"/>
      <c r="E40" s="57" t="s">
        <v>80</v>
      </c>
      <c r="F40" s="53"/>
      <c r="G40" s="7">
        <f>D40*0.5</f>
        <v>0</v>
      </c>
      <c r="H40" s="7">
        <f>SUM(G38:G40)</f>
        <v>0</v>
      </c>
    </row>
    <row r="41" spans="2:8">
      <c r="B41" s="18" t="s">
        <v>16</v>
      </c>
      <c r="C41" s="10"/>
      <c r="D41" s="49"/>
      <c r="E41" s="57"/>
      <c r="F41" s="53"/>
      <c r="G41" s="7"/>
      <c r="H41" s="7"/>
    </row>
    <row r="42" spans="2:8">
      <c r="B42" s="18"/>
      <c r="C42" s="10"/>
      <c r="D42" s="49"/>
      <c r="E42" s="57"/>
      <c r="F42" s="53"/>
      <c r="G42" s="7"/>
      <c r="H42" s="7"/>
    </row>
    <row r="43" spans="2:8">
      <c r="B43" s="18"/>
      <c r="C43" s="10"/>
      <c r="D43" s="49"/>
      <c r="E43" s="57"/>
      <c r="F43" s="53"/>
      <c r="G43" s="7"/>
      <c r="H43" s="7"/>
    </row>
    <row r="44" spans="2:8">
      <c r="B44" s="18"/>
      <c r="C44" s="10"/>
      <c r="D44" s="49"/>
      <c r="E44" s="57"/>
      <c r="F44" s="53"/>
      <c r="G44" s="7"/>
      <c r="H44" s="7"/>
    </row>
    <row r="45" spans="2:8" ht="13.5" thickBot="1">
      <c r="B45" s="18"/>
      <c r="C45" s="11"/>
      <c r="D45" s="50"/>
      <c r="E45" s="58"/>
      <c r="F45" s="54"/>
      <c r="G45" s="7"/>
      <c r="H45" s="7"/>
    </row>
    <row r="46" spans="2:8" ht="13.5" thickBot="1">
      <c r="B46" s="18"/>
      <c r="C46" s="15"/>
      <c r="D46" s="7"/>
      <c r="E46" s="15"/>
      <c r="F46" s="7"/>
      <c r="G46" s="7"/>
      <c r="H46" s="7"/>
    </row>
    <row r="47" spans="2:8">
      <c r="B47" s="21" t="s">
        <v>13</v>
      </c>
      <c r="C47" s="25" t="s">
        <v>41</v>
      </c>
      <c r="D47" s="6"/>
      <c r="E47" s="27" t="s">
        <v>74</v>
      </c>
      <c r="F47" s="6"/>
      <c r="G47" s="7">
        <f>D47*11</f>
        <v>0</v>
      </c>
      <c r="H47" s="7"/>
    </row>
    <row r="48" spans="2:8">
      <c r="B48" s="22"/>
      <c r="C48" s="26" t="s">
        <v>42</v>
      </c>
      <c r="D48" s="9"/>
      <c r="E48" s="26" t="s">
        <v>74</v>
      </c>
      <c r="F48" s="9"/>
      <c r="G48" s="7">
        <f>D48*20</f>
        <v>0</v>
      </c>
      <c r="H48" s="7"/>
    </row>
    <row r="49" spans="2:8">
      <c r="B49" s="22"/>
      <c r="C49" s="26" t="s">
        <v>43</v>
      </c>
      <c r="D49" s="9"/>
      <c r="E49" s="26" t="s">
        <v>74</v>
      </c>
      <c r="F49" s="9"/>
      <c r="G49" s="7">
        <f>D49*20</f>
        <v>0</v>
      </c>
      <c r="H49" s="7"/>
    </row>
    <row r="50" spans="2:8">
      <c r="B50" s="22"/>
      <c r="C50" s="26" t="s">
        <v>71</v>
      </c>
      <c r="D50" s="9"/>
      <c r="E50" s="26" t="s">
        <v>74</v>
      </c>
      <c r="F50" s="9"/>
      <c r="G50" s="7">
        <f>D50*16</f>
        <v>0</v>
      </c>
      <c r="H50" s="7">
        <f>SUM(G47:G50)</f>
        <v>0</v>
      </c>
    </row>
    <row r="51" spans="2:8">
      <c r="B51" s="22"/>
      <c r="C51" s="26" t="s">
        <v>44</v>
      </c>
      <c r="D51" s="9"/>
      <c r="E51" s="26" t="s">
        <v>75</v>
      </c>
      <c r="F51" s="9"/>
      <c r="G51" s="7">
        <f>D51*0.005</f>
        <v>0</v>
      </c>
      <c r="H51" s="7"/>
    </row>
    <row r="52" spans="2:8">
      <c r="B52" s="22"/>
      <c r="C52" s="26" t="s">
        <v>46</v>
      </c>
      <c r="D52" s="9"/>
      <c r="E52" s="26" t="s">
        <v>75</v>
      </c>
      <c r="F52" s="9"/>
      <c r="G52" s="7">
        <f>D52*0.01</f>
        <v>0</v>
      </c>
      <c r="H52" s="7">
        <f>SUM(G51:G52)</f>
        <v>0</v>
      </c>
    </row>
    <row r="53" spans="2:8" ht="12.75" customHeight="1">
      <c r="B53" s="22"/>
      <c r="C53" s="10" t="s">
        <v>40</v>
      </c>
      <c r="D53" s="9"/>
      <c r="E53" s="8" t="s">
        <v>76</v>
      </c>
      <c r="F53" s="9"/>
      <c r="G53" s="7">
        <f>D53*0.04</f>
        <v>0</v>
      </c>
      <c r="H53" s="7"/>
    </row>
    <row r="54" spans="2:8">
      <c r="C54" s="26" t="s">
        <v>45</v>
      </c>
      <c r="D54" s="9"/>
      <c r="E54" s="26" t="s">
        <v>76</v>
      </c>
      <c r="F54" s="9"/>
      <c r="G54" s="7">
        <f>D54*0.2</f>
        <v>0</v>
      </c>
      <c r="H54" s="7">
        <f>SUM(G53:G54)</f>
        <v>0</v>
      </c>
    </row>
    <row r="55" spans="2:8">
      <c r="B55" s="18" t="s">
        <v>17</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c r="C60" s="7"/>
      <c r="D60" s="7"/>
      <c r="E60" s="7"/>
      <c r="F60" s="7"/>
      <c r="G60" s="7"/>
      <c r="H60" s="7"/>
    </row>
    <row r="61" spans="2:8" hidden="1">
      <c r="B61" s="3" t="s">
        <v>95</v>
      </c>
      <c r="C61" s="62" t="s">
        <v>97</v>
      </c>
      <c r="D61" s="6" t="str">
        <f ca="1">Dec!K15</f>
        <v/>
      </c>
      <c r="E61" s="7"/>
      <c r="F61" s="7"/>
      <c r="G61" s="7"/>
      <c r="H61" s="7"/>
    </row>
    <row r="62" spans="2:8" hidden="1">
      <c r="C62" s="63" t="s">
        <v>96</v>
      </c>
      <c r="D62" s="9" t="str">
        <f ca="1">Dec!N15</f>
        <v/>
      </c>
      <c r="E62" s="7"/>
      <c r="F62" s="7"/>
      <c r="G62" s="7"/>
      <c r="H62" s="7"/>
    </row>
    <row r="63" spans="2:8" hidden="1">
      <c r="C63" s="63" t="s">
        <v>98</v>
      </c>
      <c r="D63" s="9" t="str">
        <f ca="1">Dec!Q15</f>
        <v/>
      </c>
      <c r="E63" s="7"/>
      <c r="F63" s="7"/>
      <c r="G63" s="7"/>
      <c r="H63" s="7"/>
    </row>
    <row r="64" spans="2:8" hidden="1">
      <c r="C64" s="63" t="s">
        <v>99</v>
      </c>
      <c r="D64" s="9" t="str">
        <f ca="1">Dec!T15</f>
        <v/>
      </c>
      <c r="E64" s="7"/>
      <c r="F64" s="7"/>
      <c r="G64" s="7"/>
      <c r="H64" s="7"/>
    </row>
    <row r="65" spans="3:8" ht="13.5" hidden="1" thickBot="1">
      <c r="C65" s="16" t="s">
        <v>197</v>
      </c>
      <c r="D65" s="12" t="str">
        <f ca="1">Dec!W15</f>
        <v/>
      </c>
      <c r="E65" s="7"/>
      <c r="F65" s="7"/>
      <c r="G65" s="7"/>
      <c r="H65" s="7"/>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hidden="1"/>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row r="110"/>
    <row r="111"/>
  </sheetData>
  <sheetProtection sheet="1" objects="1" scenarios="1"/>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25.xml><?xml version="1.0" encoding="utf-8"?>
<worksheet xmlns="http://schemas.openxmlformats.org/spreadsheetml/2006/main" xmlns:r="http://schemas.openxmlformats.org/officeDocument/2006/relationships">
  <sheetPr codeName="Sheet25"/>
  <dimension ref="A1:I111"/>
  <sheetViews>
    <sheetView topLeftCell="A4" zoomScale="70" workbookViewId="0">
      <selection activeCell="C68" sqref="C68"/>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28</v>
      </c>
      <c r="C2" s="18"/>
    </row>
    <row r="3" spans="2:8">
      <c r="B3" s="18"/>
      <c r="C3" s="18"/>
    </row>
    <row r="4" spans="2:8">
      <c r="B4" s="19" t="s">
        <v>4</v>
      </c>
      <c r="C4" s="20" t="str">
        <f ca="1">Dec!B16</f>
        <v/>
      </c>
      <c r="D4" s="2"/>
      <c r="E4" s="2"/>
    </row>
    <row r="5" spans="2:8">
      <c r="B5" s="19" t="s">
        <v>5</v>
      </c>
      <c r="C5" s="20" t="str">
        <f ca="1">Dec!C16</f>
        <v/>
      </c>
      <c r="D5" s="2"/>
      <c r="E5" s="2"/>
    </row>
    <row r="6" spans="2:8">
      <c r="B6" s="19" t="s">
        <v>204</v>
      </c>
      <c r="C6" s="33" t="str">
        <f ca="1">Dec!D16</f>
        <v/>
      </c>
      <c r="D6" s="2"/>
      <c r="E6" s="32"/>
    </row>
    <row r="7" spans="2:8">
      <c r="B7" s="19" t="s">
        <v>6</v>
      </c>
      <c r="C7" s="20" t="str">
        <f ca="1">Dec!E16</f>
        <v/>
      </c>
      <c r="D7" s="2"/>
      <c r="E7" s="2"/>
    </row>
    <row r="8" spans="2:8">
      <c r="B8" s="18"/>
      <c r="C8" s="18"/>
    </row>
    <row r="9" spans="2:8">
      <c r="B9" s="18" t="s">
        <v>7</v>
      </c>
      <c r="C9" s="18"/>
    </row>
    <row r="10" spans="2:8"/>
    <row r="11" spans="2:8" ht="13.5" thickBot="1">
      <c r="C11" s="23" t="s">
        <v>9</v>
      </c>
      <c r="D11" s="24" t="s">
        <v>19</v>
      </c>
      <c r="E11" s="23" t="s">
        <v>10</v>
      </c>
      <c r="F11" s="24" t="s">
        <v>19</v>
      </c>
    </row>
    <row r="12" spans="2:8">
      <c r="B12" s="17" t="s">
        <v>8</v>
      </c>
      <c r="C12" s="25" t="s">
        <v>29</v>
      </c>
      <c r="D12" s="6"/>
      <c r="E12" s="27" t="s">
        <v>79</v>
      </c>
      <c r="F12" s="6"/>
      <c r="G12" s="7">
        <f>D12*160</f>
        <v>0</v>
      </c>
      <c r="H12" s="7"/>
    </row>
    <row r="13" spans="2:8">
      <c r="B13" s="18"/>
      <c r="C13" s="26" t="s">
        <v>30</v>
      </c>
      <c r="D13" s="9"/>
      <c r="E13" s="26" t="s">
        <v>79</v>
      </c>
      <c r="F13" s="9"/>
      <c r="G13" s="7">
        <f>D13*160</f>
        <v>0</v>
      </c>
      <c r="H13" s="7"/>
    </row>
    <row r="14" spans="2:8">
      <c r="B14" s="18"/>
      <c r="C14" s="26" t="s">
        <v>31</v>
      </c>
      <c r="D14" s="9"/>
      <c r="E14" s="26" t="s">
        <v>79</v>
      </c>
      <c r="F14" s="9"/>
      <c r="G14" s="7">
        <f>D14*30</f>
        <v>0</v>
      </c>
      <c r="H14" s="7"/>
    </row>
    <row r="15" spans="2:8">
      <c r="B15" s="18"/>
      <c r="C15" s="10" t="s">
        <v>72</v>
      </c>
      <c r="D15" s="9"/>
      <c r="E15" s="10" t="s">
        <v>79</v>
      </c>
      <c r="F15" s="9"/>
      <c r="G15" s="7">
        <f>D15*160</f>
        <v>0</v>
      </c>
      <c r="H15" s="7">
        <f>SUM(G12:G15)</f>
        <v>0</v>
      </c>
    </row>
    <row r="16" spans="2:8">
      <c r="B16" s="18" t="s">
        <v>14</v>
      </c>
      <c r="C16" s="10"/>
      <c r="D16" s="9"/>
      <c r="E16" s="10"/>
      <c r="F16" s="9"/>
      <c r="G16" s="7"/>
      <c r="H16" s="7"/>
    </row>
    <row r="17" spans="2:8">
      <c r="B17" s="18"/>
      <c r="C17" s="60"/>
      <c r="D17" s="61"/>
      <c r="E17" s="60"/>
      <c r="F17" s="61"/>
      <c r="G17" s="7"/>
      <c r="H17" s="7"/>
    </row>
    <row r="18" spans="2:8" ht="13.5" thickBot="1">
      <c r="B18" s="18"/>
      <c r="C18" s="11"/>
      <c r="D18" s="12"/>
      <c r="E18" s="11"/>
      <c r="F18" s="12"/>
      <c r="G18" s="7"/>
      <c r="H18" s="7"/>
    </row>
    <row r="19" spans="2:8" ht="13.5" thickBot="1">
      <c r="B19" s="18"/>
      <c r="C19" s="13"/>
      <c r="D19" s="7"/>
      <c r="E19" s="13"/>
      <c r="F19" s="7"/>
      <c r="G19" s="7"/>
      <c r="H19" s="7"/>
    </row>
    <row r="20" spans="2:8">
      <c r="B20" s="17" t="s">
        <v>11</v>
      </c>
      <c r="C20" s="27" t="s">
        <v>32</v>
      </c>
      <c r="D20" s="6"/>
      <c r="E20" s="27" t="s">
        <v>93</v>
      </c>
      <c r="F20" s="6"/>
      <c r="G20" s="7">
        <f>D20</f>
        <v>0</v>
      </c>
      <c r="H20" s="7"/>
    </row>
    <row r="21" spans="2:8">
      <c r="B21" s="18"/>
      <c r="C21" s="26" t="s">
        <v>33</v>
      </c>
      <c r="D21" s="9"/>
      <c r="E21" s="26" t="s">
        <v>33</v>
      </c>
      <c r="F21" s="9"/>
      <c r="G21" s="7">
        <f>D21</f>
        <v>0</v>
      </c>
      <c r="H21" s="7"/>
    </row>
    <row r="22" spans="2:8">
      <c r="B22" s="18"/>
      <c r="C22" s="26" t="s">
        <v>34</v>
      </c>
      <c r="D22" s="9"/>
      <c r="E22" s="26" t="s">
        <v>94</v>
      </c>
      <c r="F22" s="9"/>
      <c r="G22" s="7">
        <f>D22</f>
        <v>0</v>
      </c>
      <c r="H22" s="7"/>
    </row>
    <row r="23" spans="2:8">
      <c r="B23" s="18"/>
      <c r="C23" s="26" t="s">
        <v>35</v>
      </c>
      <c r="D23" s="9"/>
      <c r="E23" s="26" t="s">
        <v>77</v>
      </c>
      <c r="F23" s="9"/>
      <c r="G23" s="7">
        <f>D23</f>
        <v>0</v>
      </c>
      <c r="H23" s="7"/>
    </row>
    <row r="24" spans="2:8">
      <c r="B24" s="18" t="s">
        <v>15</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12</v>
      </c>
      <c r="C28" s="28" t="s">
        <v>84</v>
      </c>
      <c r="D28" s="47"/>
      <c r="E28" s="55" t="s">
        <v>89</v>
      </c>
      <c r="F28" s="51"/>
      <c r="G28" s="7">
        <f>D28*0.8</f>
        <v>0</v>
      </c>
      <c r="H28" s="7"/>
    </row>
    <row r="29" spans="2:8">
      <c r="B29" s="17"/>
      <c r="C29" s="46" t="s">
        <v>90</v>
      </c>
      <c r="D29" s="48"/>
      <c r="E29" s="59" t="s">
        <v>89</v>
      </c>
      <c r="F29" s="52"/>
      <c r="G29" s="7">
        <f>D29*0.5</f>
        <v>0</v>
      </c>
      <c r="H29" s="7"/>
    </row>
    <row r="30" spans="2:8">
      <c r="B30" s="17"/>
      <c r="C30" s="46" t="s">
        <v>83</v>
      </c>
      <c r="D30" s="48"/>
      <c r="E30" s="56" t="s">
        <v>89</v>
      </c>
      <c r="F30" s="52"/>
      <c r="G30" s="7">
        <f>D30</f>
        <v>0</v>
      </c>
      <c r="H30" s="7">
        <f>SUM(G28:G30)</f>
        <v>0</v>
      </c>
    </row>
    <row r="31" spans="2:8" ht="12.75" customHeight="1">
      <c r="B31" s="18"/>
      <c r="C31" s="29" t="s">
        <v>36</v>
      </c>
      <c r="D31" s="49"/>
      <c r="E31" s="56" t="s">
        <v>88</v>
      </c>
      <c r="F31" s="53"/>
      <c r="G31" s="7">
        <f>D31</f>
        <v>0</v>
      </c>
      <c r="H31" s="7"/>
    </row>
    <row r="32" spans="2:8" ht="12.75" customHeight="1">
      <c r="B32" s="18"/>
      <c r="C32" s="29" t="s">
        <v>37</v>
      </c>
      <c r="D32" s="49"/>
      <c r="E32" s="56" t="s">
        <v>87</v>
      </c>
      <c r="F32" s="53"/>
      <c r="G32" s="7">
        <f>D32</f>
        <v>0</v>
      </c>
      <c r="H32" s="7"/>
    </row>
    <row r="33" spans="2:8" ht="12.75" customHeight="1">
      <c r="B33" s="18"/>
      <c r="C33" s="29" t="s">
        <v>175</v>
      </c>
      <c r="D33" s="49"/>
      <c r="E33" s="56" t="s">
        <v>87</v>
      </c>
      <c r="F33" s="53"/>
      <c r="G33" s="7">
        <f>D33*0.5</f>
        <v>0</v>
      </c>
      <c r="H33" s="7">
        <f>SUM(G32:G33)</f>
        <v>0</v>
      </c>
    </row>
    <row r="34" spans="2:8" ht="12.75" customHeight="1">
      <c r="B34" s="18"/>
      <c r="C34" s="29" t="s">
        <v>38</v>
      </c>
      <c r="D34" s="49"/>
      <c r="E34" s="56" t="s">
        <v>91</v>
      </c>
      <c r="F34" s="53"/>
      <c r="G34" s="7">
        <f>D34*0.0833</f>
        <v>0</v>
      </c>
      <c r="H34" s="7">
        <f>D34*0.4167</f>
        <v>0</v>
      </c>
    </row>
    <row r="35" spans="2:8" ht="12.75" customHeight="1">
      <c r="B35" s="18"/>
      <c r="C35" s="29" t="s">
        <v>39</v>
      </c>
      <c r="D35" s="49"/>
      <c r="E35" s="56" t="s">
        <v>86</v>
      </c>
      <c r="F35" s="53"/>
      <c r="G35" s="7">
        <f>D35*0.5</f>
        <v>0</v>
      </c>
      <c r="H35" s="7"/>
    </row>
    <row r="36" spans="2:8" ht="12.75" customHeight="1">
      <c r="B36" s="18"/>
      <c r="C36" s="10" t="s">
        <v>70</v>
      </c>
      <c r="D36" s="49"/>
      <c r="E36" s="57" t="s">
        <v>92</v>
      </c>
      <c r="F36" s="53"/>
      <c r="G36" s="7">
        <f>D36</f>
        <v>0</v>
      </c>
      <c r="H36" s="7"/>
    </row>
    <row r="37" spans="2:8" ht="12.75" customHeight="1">
      <c r="B37" s="18"/>
      <c r="C37" s="10" t="s">
        <v>73</v>
      </c>
      <c r="D37" s="49"/>
      <c r="E37" s="57" t="s">
        <v>78</v>
      </c>
      <c r="F37" s="53"/>
      <c r="G37" s="7">
        <f>D37*0.04</f>
        <v>0</v>
      </c>
      <c r="H37" s="7"/>
    </row>
    <row r="38" spans="2:8" ht="12.75" customHeight="1">
      <c r="B38" s="18"/>
      <c r="C38" s="10" t="s">
        <v>85</v>
      </c>
      <c r="D38" s="49"/>
      <c r="E38" s="57" t="s">
        <v>80</v>
      </c>
      <c r="F38" s="53"/>
      <c r="G38" s="7">
        <f>D38*0.5</f>
        <v>0</v>
      </c>
      <c r="H38" s="7"/>
    </row>
    <row r="39" spans="2:8" ht="12.75" customHeight="1">
      <c r="B39" s="18"/>
      <c r="C39" s="10" t="s">
        <v>82</v>
      </c>
      <c r="D39" s="49"/>
      <c r="E39" s="57" t="s">
        <v>80</v>
      </c>
      <c r="F39" s="53"/>
      <c r="G39" s="7">
        <f>D39*0.35</f>
        <v>0</v>
      </c>
      <c r="H39" s="7"/>
    </row>
    <row r="40" spans="2:8" ht="12.75" customHeight="1">
      <c r="C40" s="10" t="s">
        <v>81</v>
      </c>
      <c r="D40" s="49"/>
      <c r="E40" s="57" t="s">
        <v>80</v>
      </c>
      <c r="F40" s="53"/>
      <c r="G40" s="7">
        <f>D40*0.5</f>
        <v>0</v>
      </c>
      <c r="H40" s="7">
        <f>SUM(G38:G40)</f>
        <v>0</v>
      </c>
    </row>
    <row r="41" spans="2:8">
      <c r="B41" s="18" t="s">
        <v>16</v>
      </c>
      <c r="C41" s="10"/>
      <c r="D41" s="49"/>
      <c r="E41" s="57"/>
      <c r="F41" s="53"/>
      <c r="G41" s="7"/>
      <c r="H41" s="7"/>
    </row>
    <row r="42" spans="2:8">
      <c r="B42" s="18"/>
      <c r="C42" s="10"/>
      <c r="D42" s="49"/>
      <c r="E42" s="57"/>
      <c r="F42" s="53"/>
      <c r="G42" s="7"/>
      <c r="H42" s="7"/>
    </row>
    <row r="43" spans="2:8">
      <c r="B43" s="18"/>
      <c r="C43" s="10"/>
      <c r="D43" s="49"/>
      <c r="E43" s="57"/>
      <c r="F43" s="53"/>
      <c r="G43" s="7"/>
      <c r="H43" s="7"/>
    </row>
    <row r="44" spans="2:8">
      <c r="B44" s="18"/>
      <c r="C44" s="10"/>
      <c r="D44" s="49"/>
      <c r="E44" s="57"/>
      <c r="F44" s="53"/>
      <c r="G44" s="7"/>
      <c r="H44" s="7"/>
    </row>
    <row r="45" spans="2:8" ht="13.5" thickBot="1">
      <c r="B45" s="18"/>
      <c r="C45" s="11"/>
      <c r="D45" s="50"/>
      <c r="E45" s="58"/>
      <c r="F45" s="54"/>
      <c r="G45" s="7"/>
      <c r="H45" s="7"/>
    </row>
    <row r="46" spans="2:8" ht="13.5" thickBot="1">
      <c r="B46" s="18"/>
      <c r="C46" s="15"/>
      <c r="D46" s="7"/>
      <c r="E46" s="15"/>
      <c r="F46" s="7"/>
      <c r="G46" s="7"/>
      <c r="H46" s="7"/>
    </row>
    <row r="47" spans="2:8">
      <c r="B47" s="21" t="s">
        <v>13</v>
      </c>
      <c r="C47" s="25" t="s">
        <v>41</v>
      </c>
      <c r="D47" s="6"/>
      <c r="E47" s="27" t="s">
        <v>74</v>
      </c>
      <c r="F47" s="6"/>
      <c r="G47" s="7">
        <f>D47*11</f>
        <v>0</v>
      </c>
      <c r="H47" s="7"/>
    </row>
    <row r="48" spans="2:8">
      <c r="B48" s="22"/>
      <c r="C48" s="26" t="s">
        <v>42</v>
      </c>
      <c r="D48" s="9"/>
      <c r="E48" s="26" t="s">
        <v>74</v>
      </c>
      <c r="F48" s="9"/>
      <c r="G48" s="7">
        <f>D48*20</f>
        <v>0</v>
      </c>
      <c r="H48" s="7"/>
    </row>
    <row r="49" spans="2:8">
      <c r="B49" s="22"/>
      <c r="C49" s="26" t="s">
        <v>43</v>
      </c>
      <c r="D49" s="9"/>
      <c r="E49" s="26" t="s">
        <v>74</v>
      </c>
      <c r="F49" s="9"/>
      <c r="G49" s="7">
        <f>D49*20</f>
        <v>0</v>
      </c>
      <c r="H49" s="7"/>
    </row>
    <row r="50" spans="2:8">
      <c r="B50" s="22"/>
      <c r="C50" s="26" t="s">
        <v>71</v>
      </c>
      <c r="D50" s="9"/>
      <c r="E50" s="26" t="s">
        <v>74</v>
      </c>
      <c r="F50" s="9"/>
      <c r="G50" s="7">
        <f>D50*16</f>
        <v>0</v>
      </c>
      <c r="H50" s="7">
        <f>SUM(G47:G50)</f>
        <v>0</v>
      </c>
    </row>
    <row r="51" spans="2:8">
      <c r="B51" s="22"/>
      <c r="C51" s="26" t="s">
        <v>44</v>
      </c>
      <c r="D51" s="9"/>
      <c r="E51" s="26" t="s">
        <v>75</v>
      </c>
      <c r="F51" s="9"/>
      <c r="G51" s="7">
        <f>D51*0.005</f>
        <v>0</v>
      </c>
      <c r="H51" s="7"/>
    </row>
    <row r="52" spans="2:8">
      <c r="B52" s="22"/>
      <c r="C52" s="26" t="s">
        <v>46</v>
      </c>
      <c r="D52" s="9"/>
      <c r="E52" s="26" t="s">
        <v>75</v>
      </c>
      <c r="F52" s="9"/>
      <c r="G52" s="7">
        <f>D52*0.01</f>
        <v>0</v>
      </c>
      <c r="H52" s="7">
        <f>SUM(G51:G52)</f>
        <v>0</v>
      </c>
    </row>
    <row r="53" spans="2:8" ht="12.75" customHeight="1">
      <c r="B53" s="22"/>
      <c r="C53" s="10" t="s">
        <v>40</v>
      </c>
      <c r="D53" s="9"/>
      <c r="E53" s="8" t="s">
        <v>76</v>
      </c>
      <c r="F53" s="9"/>
      <c r="G53" s="7">
        <f>D53*0.04</f>
        <v>0</v>
      </c>
      <c r="H53" s="7"/>
    </row>
    <row r="54" spans="2:8">
      <c r="C54" s="26" t="s">
        <v>45</v>
      </c>
      <c r="D54" s="9"/>
      <c r="E54" s="26" t="s">
        <v>76</v>
      </c>
      <c r="F54" s="9"/>
      <c r="G54" s="7">
        <f>D54*0.2</f>
        <v>0</v>
      </c>
      <c r="H54" s="7">
        <f>SUM(G53:G54)</f>
        <v>0</v>
      </c>
    </row>
    <row r="55" spans="2:8">
      <c r="B55" s="18" t="s">
        <v>17</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c r="C60" s="7"/>
      <c r="D60" s="7"/>
      <c r="E60" s="7"/>
      <c r="F60" s="7"/>
      <c r="G60" s="7"/>
      <c r="H60" s="7"/>
    </row>
    <row r="61" spans="2:8" hidden="1">
      <c r="B61" s="3" t="s">
        <v>95</v>
      </c>
      <c r="C61" s="62" t="s">
        <v>97</v>
      </c>
      <c r="D61" s="6" t="str">
        <f ca="1">Dec!K16</f>
        <v/>
      </c>
      <c r="E61" s="7"/>
      <c r="F61" s="7"/>
      <c r="G61" s="7"/>
      <c r="H61" s="7"/>
    </row>
    <row r="62" spans="2:8" hidden="1">
      <c r="C62" s="63" t="s">
        <v>96</v>
      </c>
      <c r="D62" s="9" t="str">
        <f ca="1">Dec!N16</f>
        <v/>
      </c>
      <c r="E62" s="7"/>
      <c r="F62" s="7"/>
      <c r="G62" s="7"/>
      <c r="H62" s="7"/>
    </row>
    <row r="63" spans="2:8" hidden="1">
      <c r="C63" s="63" t="s">
        <v>98</v>
      </c>
      <c r="D63" s="9" t="str">
        <f ca="1">Dec!Q16</f>
        <v/>
      </c>
      <c r="E63" s="7"/>
      <c r="F63" s="7"/>
      <c r="G63" s="7"/>
      <c r="H63" s="7"/>
    </row>
    <row r="64" spans="2:8" hidden="1">
      <c r="C64" s="63" t="s">
        <v>99</v>
      </c>
      <c r="D64" s="9" t="str">
        <f ca="1">Dec!T16</f>
        <v/>
      </c>
      <c r="E64" s="7"/>
      <c r="F64" s="7"/>
      <c r="G64" s="7"/>
      <c r="H64" s="7"/>
    </row>
    <row r="65" spans="3:8" ht="13.5" hidden="1" thickBot="1">
      <c r="C65" s="16" t="s">
        <v>197</v>
      </c>
      <c r="D65" s="12" t="str">
        <f ca="1">Dec!W16</f>
        <v/>
      </c>
      <c r="E65" s="7"/>
      <c r="F65" s="7"/>
      <c r="G65" s="7"/>
      <c r="H65" s="7"/>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hidden="1"/>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row r="110"/>
    <row r="111"/>
  </sheetData>
  <sheetProtection sheet="1" objects="1" scenarios="1"/>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26.xml><?xml version="1.0" encoding="utf-8"?>
<worksheet xmlns="http://schemas.openxmlformats.org/spreadsheetml/2006/main" xmlns:r="http://schemas.openxmlformats.org/officeDocument/2006/relationships">
  <sheetPr codeName="Sheet26"/>
  <dimension ref="A1:I111"/>
  <sheetViews>
    <sheetView zoomScale="70" workbookViewId="0">
      <selection activeCell="C68" sqref="C68"/>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28</v>
      </c>
      <c r="C2" s="18"/>
    </row>
    <row r="3" spans="2:8">
      <c r="B3" s="18"/>
      <c r="C3" s="18"/>
    </row>
    <row r="4" spans="2:8">
      <c r="B4" s="19" t="s">
        <v>4</v>
      </c>
      <c r="C4" s="20" t="str">
        <f ca="1">Dec!B17</f>
        <v/>
      </c>
      <c r="D4" s="2"/>
      <c r="E4" s="2"/>
    </row>
    <row r="5" spans="2:8">
      <c r="B5" s="19" t="s">
        <v>5</v>
      </c>
      <c r="C5" s="20" t="str">
        <f ca="1">Dec!C17</f>
        <v/>
      </c>
      <c r="D5" s="2"/>
      <c r="E5" s="2"/>
    </row>
    <row r="6" spans="2:8">
      <c r="B6" s="19" t="s">
        <v>204</v>
      </c>
      <c r="C6" s="33" t="str">
        <f ca="1">Dec!D17</f>
        <v/>
      </c>
      <c r="D6" s="2"/>
      <c r="E6" s="32"/>
    </row>
    <row r="7" spans="2:8">
      <c r="B7" s="19" t="s">
        <v>6</v>
      </c>
      <c r="C7" s="20" t="str">
        <f ca="1">Dec!E17</f>
        <v/>
      </c>
      <c r="D7" s="2"/>
      <c r="E7" s="2"/>
    </row>
    <row r="8" spans="2:8">
      <c r="B8" s="18"/>
      <c r="C8" s="18"/>
    </row>
    <row r="9" spans="2:8">
      <c r="B9" s="18" t="s">
        <v>7</v>
      </c>
      <c r="C9" s="18"/>
    </row>
    <row r="10" spans="2:8"/>
    <row r="11" spans="2:8" ht="13.5" thickBot="1">
      <c r="C11" s="23" t="s">
        <v>9</v>
      </c>
      <c r="D11" s="24" t="s">
        <v>19</v>
      </c>
      <c r="E11" s="23" t="s">
        <v>10</v>
      </c>
      <c r="F11" s="24" t="s">
        <v>19</v>
      </c>
    </row>
    <row r="12" spans="2:8">
      <c r="B12" s="17" t="s">
        <v>8</v>
      </c>
      <c r="C12" s="25" t="s">
        <v>29</v>
      </c>
      <c r="D12" s="6"/>
      <c r="E12" s="27" t="s">
        <v>79</v>
      </c>
      <c r="F12" s="6"/>
      <c r="G12" s="7">
        <f>D12*160</f>
        <v>0</v>
      </c>
      <c r="H12" s="7"/>
    </row>
    <row r="13" spans="2:8">
      <c r="B13" s="18"/>
      <c r="C13" s="26" t="s">
        <v>30</v>
      </c>
      <c r="D13" s="9"/>
      <c r="E13" s="26" t="s">
        <v>79</v>
      </c>
      <c r="F13" s="9"/>
      <c r="G13" s="7">
        <f>D13*160</f>
        <v>0</v>
      </c>
      <c r="H13" s="7"/>
    </row>
    <row r="14" spans="2:8">
      <c r="B14" s="18"/>
      <c r="C14" s="26" t="s">
        <v>31</v>
      </c>
      <c r="D14" s="9"/>
      <c r="E14" s="26" t="s">
        <v>79</v>
      </c>
      <c r="F14" s="9"/>
      <c r="G14" s="7">
        <f>D14*30</f>
        <v>0</v>
      </c>
      <c r="H14" s="7"/>
    </row>
    <row r="15" spans="2:8">
      <c r="B15" s="18"/>
      <c r="C15" s="10" t="s">
        <v>72</v>
      </c>
      <c r="D15" s="9"/>
      <c r="E15" s="10" t="s">
        <v>79</v>
      </c>
      <c r="F15" s="9"/>
      <c r="G15" s="7">
        <f>D15*160</f>
        <v>0</v>
      </c>
      <c r="H15" s="7">
        <f>SUM(G12:G15)</f>
        <v>0</v>
      </c>
    </row>
    <row r="16" spans="2:8">
      <c r="B16" s="18" t="s">
        <v>14</v>
      </c>
      <c r="C16" s="10"/>
      <c r="D16" s="9"/>
      <c r="E16" s="10"/>
      <c r="F16" s="9"/>
      <c r="G16" s="7"/>
      <c r="H16" s="7"/>
    </row>
    <row r="17" spans="2:8">
      <c r="B17" s="18"/>
      <c r="C17" s="60"/>
      <c r="D17" s="61"/>
      <c r="E17" s="60"/>
      <c r="F17" s="61"/>
      <c r="G17" s="7"/>
      <c r="H17" s="7"/>
    </row>
    <row r="18" spans="2:8" ht="13.5" thickBot="1">
      <c r="B18" s="18"/>
      <c r="C18" s="11"/>
      <c r="D18" s="12"/>
      <c r="E18" s="11"/>
      <c r="F18" s="12"/>
      <c r="G18" s="7"/>
      <c r="H18" s="7"/>
    </row>
    <row r="19" spans="2:8" ht="13.5" thickBot="1">
      <c r="B19" s="18"/>
      <c r="C19" s="13"/>
      <c r="D19" s="7"/>
      <c r="E19" s="13"/>
      <c r="F19" s="7"/>
      <c r="G19" s="7"/>
      <c r="H19" s="7"/>
    </row>
    <row r="20" spans="2:8">
      <c r="B20" s="17" t="s">
        <v>11</v>
      </c>
      <c r="C20" s="27" t="s">
        <v>32</v>
      </c>
      <c r="D20" s="6"/>
      <c r="E20" s="27" t="s">
        <v>93</v>
      </c>
      <c r="F20" s="6"/>
      <c r="G20" s="7">
        <f>D20</f>
        <v>0</v>
      </c>
      <c r="H20" s="7"/>
    </row>
    <row r="21" spans="2:8">
      <c r="B21" s="18"/>
      <c r="C21" s="26" t="s">
        <v>33</v>
      </c>
      <c r="D21" s="9"/>
      <c r="E21" s="26" t="s">
        <v>33</v>
      </c>
      <c r="F21" s="9"/>
      <c r="G21" s="7">
        <f>D21</f>
        <v>0</v>
      </c>
      <c r="H21" s="7"/>
    </row>
    <row r="22" spans="2:8">
      <c r="B22" s="18"/>
      <c r="C22" s="26" t="s">
        <v>34</v>
      </c>
      <c r="D22" s="9"/>
      <c r="E22" s="26" t="s">
        <v>94</v>
      </c>
      <c r="F22" s="9"/>
      <c r="G22" s="7">
        <f>D22</f>
        <v>0</v>
      </c>
      <c r="H22" s="7"/>
    </row>
    <row r="23" spans="2:8">
      <c r="B23" s="18"/>
      <c r="C23" s="26" t="s">
        <v>35</v>
      </c>
      <c r="D23" s="9"/>
      <c r="E23" s="26" t="s">
        <v>77</v>
      </c>
      <c r="F23" s="9"/>
      <c r="G23" s="7">
        <f>D23</f>
        <v>0</v>
      </c>
      <c r="H23" s="7"/>
    </row>
    <row r="24" spans="2:8">
      <c r="B24" s="18" t="s">
        <v>15</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12</v>
      </c>
      <c r="C28" s="28" t="s">
        <v>84</v>
      </c>
      <c r="D28" s="47"/>
      <c r="E28" s="55" t="s">
        <v>89</v>
      </c>
      <c r="F28" s="51"/>
      <c r="G28" s="7">
        <f>D28*0.8</f>
        <v>0</v>
      </c>
      <c r="H28" s="7"/>
    </row>
    <row r="29" spans="2:8">
      <c r="B29" s="17"/>
      <c r="C29" s="46" t="s">
        <v>90</v>
      </c>
      <c r="D29" s="48"/>
      <c r="E29" s="59" t="s">
        <v>89</v>
      </c>
      <c r="F29" s="52"/>
      <c r="G29" s="7">
        <f>D29*0.5</f>
        <v>0</v>
      </c>
      <c r="H29" s="7"/>
    </row>
    <row r="30" spans="2:8">
      <c r="B30" s="17"/>
      <c r="C30" s="46" t="s">
        <v>83</v>
      </c>
      <c r="D30" s="48"/>
      <c r="E30" s="56" t="s">
        <v>89</v>
      </c>
      <c r="F30" s="52"/>
      <c r="G30" s="7">
        <f>D30</f>
        <v>0</v>
      </c>
      <c r="H30" s="7">
        <f>SUM(G28:G30)</f>
        <v>0</v>
      </c>
    </row>
    <row r="31" spans="2:8" ht="12.75" customHeight="1">
      <c r="B31" s="18"/>
      <c r="C31" s="29" t="s">
        <v>36</v>
      </c>
      <c r="D31" s="49"/>
      <c r="E31" s="56" t="s">
        <v>88</v>
      </c>
      <c r="F31" s="53"/>
      <c r="G31" s="7">
        <f>D31</f>
        <v>0</v>
      </c>
      <c r="H31" s="7"/>
    </row>
    <row r="32" spans="2:8" ht="12.75" customHeight="1">
      <c r="B32" s="18"/>
      <c r="C32" s="29" t="s">
        <v>37</v>
      </c>
      <c r="D32" s="49"/>
      <c r="E32" s="56" t="s">
        <v>87</v>
      </c>
      <c r="F32" s="53"/>
      <c r="G32" s="7">
        <f>D32</f>
        <v>0</v>
      </c>
      <c r="H32" s="7"/>
    </row>
    <row r="33" spans="2:8" ht="12.75" customHeight="1">
      <c r="B33" s="18"/>
      <c r="C33" s="29" t="s">
        <v>175</v>
      </c>
      <c r="D33" s="49"/>
      <c r="E33" s="56" t="s">
        <v>87</v>
      </c>
      <c r="F33" s="53"/>
      <c r="G33" s="7">
        <f>D33*0.5</f>
        <v>0</v>
      </c>
      <c r="H33" s="7">
        <f>SUM(G32:G33)</f>
        <v>0</v>
      </c>
    </row>
    <row r="34" spans="2:8" ht="12.75" customHeight="1">
      <c r="B34" s="18"/>
      <c r="C34" s="29" t="s">
        <v>38</v>
      </c>
      <c r="D34" s="49"/>
      <c r="E34" s="56" t="s">
        <v>91</v>
      </c>
      <c r="F34" s="53"/>
      <c r="G34" s="7">
        <f>D34*0.0833</f>
        <v>0</v>
      </c>
      <c r="H34" s="7">
        <f>D34*0.4167</f>
        <v>0</v>
      </c>
    </row>
    <row r="35" spans="2:8" ht="12.75" customHeight="1">
      <c r="B35" s="18"/>
      <c r="C35" s="29" t="s">
        <v>39</v>
      </c>
      <c r="D35" s="49"/>
      <c r="E35" s="56" t="s">
        <v>86</v>
      </c>
      <c r="F35" s="53"/>
      <c r="G35" s="7">
        <f>D35*0.5</f>
        <v>0</v>
      </c>
      <c r="H35" s="7"/>
    </row>
    <row r="36" spans="2:8" ht="12.75" customHeight="1">
      <c r="B36" s="18"/>
      <c r="C36" s="10" t="s">
        <v>70</v>
      </c>
      <c r="D36" s="49"/>
      <c r="E36" s="57" t="s">
        <v>92</v>
      </c>
      <c r="F36" s="53"/>
      <c r="G36" s="7">
        <f>D36</f>
        <v>0</v>
      </c>
      <c r="H36" s="7"/>
    </row>
    <row r="37" spans="2:8" ht="12.75" customHeight="1">
      <c r="B37" s="18"/>
      <c r="C37" s="10" t="s">
        <v>73</v>
      </c>
      <c r="D37" s="49"/>
      <c r="E37" s="57" t="s">
        <v>78</v>
      </c>
      <c r="F37" s="53"/>
      <c r="G37" s="7">
        <f>D37*0.04</f>
        <v>0</v>
      </c>
      <c r="H37" s="7"/>
    </row>
    <row r="38" spans="2:8" ht="12.75" customHeight="1">
      <c r="B38" s="18"/>
      <c r="C38" s="10" t="s">
        <v>85</v>
      </c>
      <c r="D38" s="49"/>
      <c r="E38" s="57" t="s">
        <v>80</v>
      </c>
      <c r="F38" s="53"/>
      <c r="G38" s="7">
        <f>D38*0.5</f>
        <v>0</v>
      </c>
      <c r="H38" s="7"/>
    </row>
    <row r="39" spans="2:8" ht="12.75" customHeight="1">
      <c r="B39" s="18"/>
      <c r="C39" s="10" t="s">
        <v>82</v>
      </c>
      <c r="D39" s="49"/>
      <c r="E39" s="57" t="s">
        <v>80</v>
      </c>
      <c r="F39" s="53"/>
      <c r="G39" s="7">
        <f>D39*0.35</f>
        <v>0</v>
      </c>
      <c r="H39" s="7"/>
    </row>
    <row r="40" spans="2:8" ht="12.75" customHeight="1">
      <c r="C40" s="10" t="s">
        <v>81</v>
      </c>
      <c r="D40" s="49"/>
      <c r="E40" s="57" t="s">
        <v>80</v>
      </c>
      <c r="F40" s="53"/>
      <c r="G40" s="7">
        <f>D40*0.5</f>
        <v>0</v>
      </c>
      <c r="H40" s="7">
        <f>SUM(G38:G40)</f>
        <v>0</v>
      </c>
    </row>
    <row r="41" spans="2:8">
      <c r="B41" s="18" t="s">
        <v>16</v>
      </c>
      <c r="C41" s="10"/>
      <c r="D41" s="49"/>
      <c r="E41" s="57"/>
      <c r="F41" s="53"/>
      <c r="G41" s="7"/>
      <c r="H41" s="7"/>
    </row>
    <row r="42" spans="2:8">
      <c r="B42" s="18"/>
      <c r="C42" s="10"/>
      <c r="D42" s="49"/>
      <c r="E42" s="57"/>
      <c r="F42" s="53"/>
      <c r="G42" s="7"/>
      <c r="H42" s="7"/>
    </row>
    <row r="43" spans="2:8">
      <c r="B43" s="18"/>
      <c r="C43" s="10"/>
      <c r="D43" s="49"/>
      <c r="E43" s="57"/>
      <c r="F43" s="53"/>
      <c r="G43" s="7"/>
      <c r="H43" s="7"/>
    </row>
    <row r="44" spans="2:8">
      <c r="B44" s="18"/>
      <c r="C44" s="10"/>
      <c r="D44" s="49"/>
      <c r="E44" s="57"/>
      <c r="F44" s="53"/>
      <c r="G44" s="7"/>
      <c r="H44" s="7"/>
    </row>
    <row r="45" spans="2:8" ht="13.5" thickBot="1">
      <c r="B45" s="18"/>
      <c r="C45" s="11"/>
      <c r="D45" s="50"/>
      <c r="E45" s="58"/>
      <c r="F45" s="54"/>
      <c r="G45" s="7"/>
      <c r="H45" s="7"/>
    </row>
    <row r="46" spans="2:8" ht="13.5" thickBot="1">
      <c r="B46" s="18"/>
      <c r="C46" s="15"/>
      <c r="D46" s="7"/>
      <c r="E46" s="15"/>
      <c r="F46" s="7"/>
      <c r="G46" s="7"/>
      <c r="H46" s="7"/>
    </row>
    <row r="47" spans="2:8">
      <c r="B47" s="21" t="s">
        <v>13</v>
      </c>
      <c r="C47" s="25" t="s">
        <v>41</v>
      </c>
      <c r="D47" s="6"/>
      <c r="E47" s="27" t="s">
        <v>74</v>
      </c>
      <c r="F47" s="6"/>
      <c r="G47" s="7">
        <f>D47*11</f>
        <v>0</v>
      </c>
      <c r="H47" s="7"/>
    </row>
    <row r="48" spans="2:8">
      <c r="B48" s="22"/>
      <c r="C48" s="26" t="s">
        <v>42</v>
      </c>
      <c r="D48" s="9"/>
      <c r="E48" s="26" t="s">
        <v>74</v>
      </c>
      <c r="F48" s="9"/>
      <c r="G48" s="7">
        <f>D48*20</f>
        <v>0</v>
      </c>
      <c r="H48" s="7"/>
    </row>
    <row r="49" spans="2:8">
      <c r="B49" s="22"/>
      <c r="C49" s="26" t="s">
        <v>43</v>
      </c>
      <c r="D49" s="9"/>
      <c r="E49" s="26" t="s">
        <v>74</v>
      </c>
      <c r="F49" s="9"/>
      <c r="G49" s="7">
        <f>D49*20</f>
        <v>0</v>
      </c>
      <c r="H49" s="7"/>
    </row>
    <row r="50" spans="2:8">
      <c r="B50" s="22"/>
      <c r="C50" s="26" t="s">
        <v>71</v>
      </c>
      <c r="D50" s="9"/>
      <c r="E50" s="26" t="s">
        <v>74</v>
      </c>
      <c r="F50" s="9"/>
      <c r="G50" s="7">
        <f>D50*16</f>
        <v>0</v>
      </c>
      <c r="H50" s="7">
        <f>SUM(G47:G50)</f>
        <v>0</v>
      </c>
    </row>
    <row r="51" spans="2:8">
      <c r="B51" s="22"/>
      <c r="C51" s="26" t="s">
        <v>44</v>
      </c>
      <c r="D51" s="9"/>
      <c r="E51" s="26" t="s">
        <v>75</v>
      </c>
      <c r="F51" s="9"/>
      <c r="G51" s="7">
        <f>D51*0.005</f>
        <v>0</v>
      </c>
      <c r="H51" s="7"/>
    </row>
    <row r="52" spans="2:8">
      <c r="B52" s="22"/>
      <c r="C52" s="26" t="s">
        <v>46</v>
      </c>
      <c r="D52" s="9"/>
      <c r="E52" s="26" t="s">
        <v>75</v>
      </c>
      <c r="F52" s="9"/>
      <c r="G52" s="7">
        <f>D52*0.01</f>
        <v>0</v>
      </c>
      <c r="H52" s="7">
        <f>SUM(G51:G52)</f>
        <v>0</v>
      </c>
    </row>
    <row r="53" spans="2:8" ht="12.75" customHeight="1">
      <c r="B53" s="22"/>
      <c r="C53" s="10" t="s">
        <v>40</v>
      </c>
      <c r="D53" s="9"/>
      <c r="E53" s="8" t="s">
        <v>76</v>
      </c>
      <c r="F53" s="9"/>
      <c r="G53" s="7">
        <f>D53*0.04</f>
        <v>0</v>
      </c>
      <c r="H53" s="7"/>
    </row>
    <row r="54" spans="2:8">
      <c r="C54" s="26" t="s">
        <v>45</v>
      </c>
      <c r="D54" s="9"/>
      <c r="E54" s="26" t="s">
        <v>76</v>
      </c>
      <c r="F54" s="9"/>
      <c r="G54" s="7">
        <f>D54*0.2</f>
        <v>0</v>
      </c>
      <c r="H54" s="7">
        <f>SUM(G53:G54)</f>
        <v>0</v>
      </c>
    </row>
    <row r="55" spans="2:8">
      <c r="B55" s="18" t="s">
        <v>17</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c r="C60" s="7"/>
      <c r="D60" s="7"/>
      <c r="E60" s="7"/>
      <c r="F60" s="7"/>
      <c r="G60" s="7"/>
      <c r="H60" s="7"/>
    </row>
    <row r="61" spans="2:8" hidden="1">
      <c r="B61" s="3" t="s">
        <v>95</v>
      </c>
      <c r="C61" s="62" t="s">
        <v>97</v>
      </c>
      <c r="D61" s="6" t="str">
        <f ca="1">Dec!K17</f>
        <v/>
      </c>
      <c r="E61" s="7"/>
      <c r="F61" s="7"/>
      <c r="G61" s="7"/>
      <c r="H61" s="7"/>
    </row>
    <row r="62" spans="2:8" hidden="1">
      <c r="C62" s="63" t="s">
        <v>96</v>
      </c>
      <c r="D62" s="9" t="str">
        <f ca="1">Dec!N17</f>
        <v/>
      </c>
      <c r="E62" s="7"/>
      <c r="F62" s="7"/>
      <c r="G62" s="7"/>
      <c r="H62" s="7"/>
    </row>
    <row r="63" spans="2:8" hidden="1">
      <c r="C63" s="63" t="s">
        <v>98</v>
      </c>
      <c r="D63" s="9" t="str">
        <f ca="1">Dec!Q17</f>
        <v/>
      </c>
      <c r="E63" s="7"/>
      <c r="F63" s="7"/>
      <c r="G63" s="7"/>
      <c r="H63" s="7"/>
    </row>
    <row r="64" spans="2:8" hidden="1">
      <c r="C64" s="63" t="s">
        <v>99</v>
      </c>
      <c r="D64" s="9" t="str">
        <f ca="1">Dec!T17</f>
        <v/>
      </c>
      <c r="E64" s="7"/>
      <c r="F64" s="7"/>
      <c r="G64" s="7"/>
      <c r="H64" s="7"/>
    </row>
    <row r="65" spans="3:8" ht="13.5" hidden="1" thickBot="1">
      <c r="C65" s="16" t="s">
        <v>197</v>
      </c>
      <c r="D65" s="12" t="str">
        <f ca="1">Dec!W17</f>
        <v/>
      </c>
      <c r="E65" s="7"/>
      <c r="F65" s="7"/>
      <c r="G65" s="7"/>
      <c r="H65" s="7"/>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hidden="1"/>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row r="110"/>
    <row r="111"/>
  </sheetData>
  <sheetProtection sheet="1" objects="1" scenarios="1"/>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27.xml><?xml version="1.0" encoding="utf-8"?>
<worksheet xmlns="http://schemas.openxmlformats.org/spreadsheetml/2006/main" xmlns:r="http://schemas.openxmlformats.org/officeDocument/2006/relationships">
  <sheetPr codeName="Sheet27"/>
  <dimension ref="A1:I111"/>
  <sheetViews>
    <sheetView zoomScale="70" workbookViewId="0">
      <selection activeCell="C68" sqref="C68"/>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28</v>
      </c>
      <c r="C2" s="18"/>
    </row>
    <row r="3" spans="2:8">
      <c r="B3" s="18"/>
      <c r="C3" s="18"/>
    </row>
    <row r="4" spans="2:8">
      <c r="B4" s="19" t="s">
        <v>4</v>
      </c>
      <c r="C4" s="20" t="str">
        <f ca="1">Dec!B18</f>
        <v/>
      </c>
      <c r="D4" s="2"/>
      <c r="E4" s="2"/>
    </row>
    <row r="5" spans="2:8">
      <c r="B5" s="19" t="s">
        <v>5</v>
      </c>
      <c r="C5" s="20" t="str">
        <f ca="1">Dec!C18</f>
        <v/>
      </c>
      <c r="D5" s="2"/>
      <c r="E5" s="2"/>
    </row>
    <row r="6" spans="2:8">
      <c r="B6" s="19" t="s">
        <v>204</v>
      </c>
      <c r="C6" s="33" t="str">
        <f ca="1">Dec!D18</f>
        <v/>
      </c>
      <c r="D6" s="2"/>
      <c r="E6" s="32"/>
    </row>
    <row r="7" spans="2:8">
      <c r="B7" s="19" t="s">
        <v>6</v>
      </c>
      <c r="C7" s="20" t="str">
        <f ca="1">Dec!E18</f>
        <v/>
      </c>
      <c r="D7" s="2"/>
      <c r="E7" s="2"/>
    </row>
    <row r="8" spans="2:8">
      <c r="B8" s="18"/>
      <c r="C8" s="18"/>
    </row>
    <row r="9" spans="2:8">
      <c r="B9" s="18" t="s">
        <v>7</v>
      </c>
      <c r="C9" s="18"/>
    </row>
    <row r="10" spans="2:8"/>
    <row r="11" spans="2:8" ht="13.5" thickBot="1">
      <c r="C11" s="23" t="s">
        <v>9</v>
      </c>
      <c r="D11" s="24" t="s">
        <v>19</v>
      </c>
      <c r="E11" s="23" t="s">
        <v>10</v>
      </c>
      <c r="F11" s="24" t="s">
        <v>19</v>
      </c>
    </row>
    <row r="12" spans="2:8">
      <c r="B12" s="17" t="s">
        <v>8</v>
      </c>
      <c r="C12" s="25" t="s">
        <v>29</v>
      </c>
      <c r="D12" s="6"/>
      <c r="E12" s="27" t="s">
        <v>79</v>
      </c>
      <c r="F12" s="6"/>
      <c r="G12" s="7">
        <f>D12*160</f>
        <v>0</v>
      </c>
      <c r="H12" s="7"/>
    </row>
    <row r="13" spans="2:8">
      <c r="B13" s="18"/>
      <c r="C13" s="26" t="s">
        <v>30</v>
      </c>
      <c r="D13" s="9"/>
      <c r="E13" s="26" t="s">
        <v>79</v>
      </c>
      <c r="F13" s="9"/>
      <c r="G13" s="7">
        <f>D13*160</f>
        <v>0</v>
      </c>
      <c r="H13" s="7"/>
    </row>
    <row r="14" spans="2:8">
      <c r="B14" s="18"/>
      <c r="C14" s="26" t="s">
        <v>31</v>
      </c>
      <c r="D14" s="9"/>
      <c r="E14" s="26" t="s">
        <v>79</v>
      </c>
      <c r="F14" s="9"/>
      <c r="G14" s="7">
        <f>D14*30</f>
        <v>0</v>
      </c>
      <c r="H14" s="7"/>
    </row>
    <row r="15" spans="2:8">
      <c r="B15" s="18"/>
      <c r="C15" s="10" t="s">
        <v>72</v>
      </c>
      <c r="D15" s="9"/>
      <c r="E15" s="10" t="s">
        <v>79</v>
      </c>
      <c r="F15" s="9"/>
      <c r="G15" s="7">
        <f>D15*160</f>
        <v>0</v>
      </c>
      <c r="H15" s="7">
        <f>SUM(G12:G15)</f>
        <v>0</v>
      </c>
    </row>
    <row r="16" spans="2:8">
      <c r="B16" s="18" t="s">
        <v>14</v>
      </c>
      <c r="C16" s="10"/>
      <c r="D16" s="9"/>
      <c r="E16" s="10"/>
      <c r="F16" s="9"/>
      <c r="G16" s="7"/>
      <c r="H16" s="7"/>
    </row>
    <row r="17" spans="2:8">
      <c r="B17" s="18"/>
      <c r="C17" s="60"/>
      <c r="D17" s="61"/>
      <c r="E17" s="60"/>
      <c r="F17" s="61"/>
      <c r="G17" s="7"/>
      <c r="H17" s="7"/>
    </row>
    <row r="18" spans="2:8" ht="13.5" thickBot="1">
      <c r="B18" s="18"/>
      <c r="C18" s="11"/>
      <c r="D18" s="12"/>
      <c r="E18" s="11"/>
      <c r="F18" s="12"/>
      <c r="G18" s="7"/>
      <c r="H18" s="7"/>
    </row>
    <row r="19" spans="2:8" ht="13.5" thickBot="1">
      <c r="B19" s="18"/>
      <c r="C19" s="13"/>
      <c r="D19" s="7"/>
      <c r="E19" s="13"/>
      <c r="F19" s="7"/>
      <c r="G19" s="7"/>
      <c r="H19" s="7"/>
    </row>
    <row r="20" spans="2:8">
      <c r="B20" s="17" t="s">
        <v>11</v>
      </c>
      <c r="C20" s="27" t="s">
        <v>32</v>
      </c>
      <c r="D20" s="6"/>
      <c r="E20" s="27" t="s">
        <v>93</v>
      </c>
      <c r="F20" s="6"/>
      <c r="G20" s="7">
        <f>D20</f>
        <v>0</v>
      </c>
      <c r="H20" s="7"/>
    </row>
    <row r="21" spans="2:8">
      <c r="B21" s="18"/>
      <c r="C21" s="26" t="s">
        <v>33</v>
      </c>
      <c r="D21" s="9"/>
      <c r="E21" s="26" t="s">
        <v>33</v>
      </c>
      <c r="F21" s="9"/>
      <c r="G21" s="7">
        <f>D21</f>
        <v>0</v>
      </c>
      <c r="H21" s="7"/>
    </row>
    <row r="22" spans="2:8">
      <c r="B22" s="18"/>
      <c r="C22" s="26" t="s">
        <v>34</v>
      </c>
      <c r="D22" s="9"/>
      <c r="E22" s="26" t="s">
        <v>94</v>
      </c>
      <c r="F22" s="9"/>
      <c r="G22" s="7">
        <f>D22</f>
        <v>0</v>
      </c>
      <c r="H22" s="7"/>
    </row>
    <row r="23" spans="2:8">
      <c r="B23" s="18"/>
      <c r="C23" s="26" t="s">
        <v>35</v>
      </c>
      <c r="D23" s="9"/>
      <c r="E23" s="26" t="s">
        <v>77</v>
      </c>
      <c r="F23" s="9"/>
      <c r="G23" s="7">
        <f>D23</f>
        <v>0</v>
      </c>
      <c r="H23" s="7"/>
    </row>
    <row r="24" spans="2:8">
      <c r="B24" s="18" t="s">
        <v>15</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12</v>
      </c>
      <c r="C28" s="28" t="s">
        <v>84</v>
      </c>
      <c r="D28" s="47"/>
      <c r="E28" s="55" t="s">
        <v>89</v>
      </c>
      <c r="F28" s="51"/>
      <c r="G28" s="7">
        <f>D28*0.8</f>
        <v>0</v>
      </c>
      <c r="H28" s="7"/>
    </row>
    <row r="29" spans="2:8">
      <c r="B29" s="17"/>
      <c r="C29" s="46" t="s">
        <v>90</v>
      </c>
      <c r="D29" s="48"/>
      <c r="E29" s="59" t="s">
        <v>89</v>
      </c>
      <c r="F29" s="52"/>
      <c r="G29" s="7">
        <f>D29*0.5</f>
        <v>0</v>
      </c>
      <c r="H29" s="7"/>
    </row>
    <row r="30" spans="2:8">
      <c r="B30" s="17"/>
      <c r="C30" s="46" t="s">
        <v>83</v>
      </c>
      <c r="D30" s="48"/>
      <c r="E30" s="56" t="s">
        <v>89</v>
      </c>
      <c r="F30" s="52"/>
      <c r="G30" s="7">
        <f>D30</f>
        <v>0</v>
      </c>
      <c r="H30" s="7">
        <f>SUM(G28:G30)</f>
        <v>0</v>
      </c>
    </row>
    <row r="31" spans="2:8" ht="12.75" customHeight="1">
      <c r="B31" s="18"/>
      <c r="C31" s="29" t="s">
        <v>36</v>
      </c>
      <c r="D31" s="49"/>
      <c r="E31" s="56" t="s">
        <v>88</v>
      </c>
      <c r="F31" s="53"/>
      <c r="G31" s="7">
        <f>D31</f>
        <v>0</v>
      </c>
      <c r="H31" s="7"/>
    </row>
    <row r="32" spans="2:8" ht="12.75" customHeight="1">
      <c r="B32" s="18"/>
      <c r="C32" s="29" t="s">
        <v>37</v>
      </c>
      <c r="D32" s="49"/>
      <c r="E32" s="56" t="s">
        <v>87</v>
      </c>
      <c r="F32" s="53"/>
      <c r="G32" s="7">
        <f>D32</f>
        <v>0</v>
      </c>
      <c r="H32" s="7"/>
    </row>
    <row r="33" spans="2:8" ht="12.75" customHeight="1">
      <c r="B33" s="18"/>
      <c r="C33" s="29" t="s">
        <v>175</v>
      </c>
      <c r="D33" s="49"/>
      <c r="E33" s="56" t="s">
        <v>87</v>
      </c>
      <c r="F33" s="53"/>
      <c r="G33" s="7">
        <f>D33*0.5</f>
        <v>0</v>
      </c>
      <c r="H33" s="7">
        <f>SUM(G32:G33)</f>
        <v>0</v>
      </c>
    </row>
    <row r="34" spans="2:8" ht="12.75" customHeight="1">
      <c r="B34" s="18"/>
      <c r="C34" s="29" t="s">
        <v>38</v>
      </c>
      <c r="D34" s="49"/>
      <c r="E34" s="56" t="s">
        <v>91</v>
      </c>
      <c r="F34" s="53"/>
      <c r="G34" s="7">
        <f>D34*0.0833</f>
        <v>0</v>
      </c>
      <c r="H34" s="7">
        <f>D34*0.4167</f>
        <v>0</v>
      </c>
    </row>
    <row r="35" spans="2:8" ht="12.75" customHeight="1">
      <c r="B35" s="18"/>
      <c r="C35" s="29" t="s">
        <v>39</v>
      </c>
      <c r="D35" s="49"/>
      <c r="E35" s="56" t="s">
        <v>86</v>
      </c>
      <c r="F35" s="53"/>
      <c r="G35" s="7">
        <f>D35*0.5</f>
        <v>0</v>
      </c>
      <c r="H35" s="7"/>
    </row>
    <row r="36" spans="2:8" ht="12.75" customHeight="1">
      <c r="B36" s="18"/>
      <c r="C36" s="10" t="s">
        <v>70</v>
      </c>
      <c r="D36" s="49"/>
      <c r="E36" s="57" t="s">
        <v>92</v>
      </c>
      <c r="F36" s="53"/>
      <c r="G36" s="7">
        <f>D36</f>
        <v>0</v>
      </c>
      <c r="H36" s="7"/>
    </row>
    <row r="37" spans="2:8" ht="12.75" customHeight="1">
      <c r="B37" s="18"/>
      <c r="C37" s="10" t="s">
        <v>73</v>
      </c>
      <c r="D37" s="49"/>
      <c r="E37" s="57" t="s">
        <v>78</v>
      </c>
      <c r="F37" s="53"/>
      <c r="G37" s="7">
        <f>D37*0.04</f>
        <v>0</v>
      </c>
      <c r="H37" s="7"/>
    </row>
    <row r="38" spans="2:8" ht="12.75" customHeight="1">
      <c r="B38" s="18"/>
      <c r="C38" s="10" t="s">
        <v>85</v>
      </c>
      <c r="D38" s="49"/>
      <c r="E38" s="57" t="s">
        <v>80</v>
      </c>
      <c r="F38" s="53"/>
      <c r="G38" s="7">
        <f>D38*0.5</f>
        <v>0</v>
      </c>
      <c r="H38" s="7"/>
    </row>
    <row r="39" spans="2:8" ht="12.75" customHeight="1">
      <c r="B39" s="18"/>
      <c r="C39" s="10" t="s">
        <v>82</v>
      </c>
      <c r="D39" s="49"/>
      <c r="E39" s="57" t="s">
        <v>80</v>
      </c>
      <c r="F39" s="53"/>
      <c r="G39" s="7">
        <f>D39*0.35</f>
        <v>0</v>
      </c>
      <c r="H39" s="7"/>
    </row>
    <row r="40" spans="2:8" ht="12.75" customHeight="1">
      <c r="C40" s="10" t="s">
        <v>81</v>
      </c>
      <c r="D40" s="49"/>
      <c r="E40" s="57" t="s">
        <v>80</v>
      </c>
      <c r="F40" s="53"/>
      <c r="G40" s="7">
        <f>D40*0.5</f>
        <v>0</v>
      </c>
      <c r="H40" s="7">
        <f>SUM(G38:G40)</f>
        <v>0</v>
      </c>
    </row>
    <row r="41" spans="2:8">
      <c r="B41" s="18" t="s">
        <v>16</v>
      </c>
      <c r="C41" s="10"/>
      <c r="D41" s="49"/>
      <c r="E41" s="57"/>
      <c r="F41" s="53"/>
      <c r="G41" s="7"/>
      <c r="H41" s="7"/>
    </row>
    <row r="42" spans="2:8">
      <c r="B42" s="18"/>
      <c r="C42" s="10"/>
      <c r="D42" s="49"/>
      <c r="E42" s="57"/>
      <c r="F42" s="53"/>
      <c r="G42" s="7"/>
      <c r="H42" s="7"/>
    </row>
    <row r="43" spans="2:8">
      <c r="B43" s="18"/>
      <c r="C43" s="10"/>
      <c r="D43" s="49"/>
      <c r="E43" s="57"/>
      <c r="F43" s="53"/>
      <c r="G43" s="7"/>
      <c r="H43" s="7"/>
    </row>
    <row r="44" spans="2:8">
      <c r="B44" s="18"/>
      <c r="C44" s="10"/>
      <c r="D44" s="49"/>
      <c r="E44" s="57"/>
      <c r="F44" s="53"/>
      <c r="G44" s="7"/>
      <c r="H44" s="7"/>
    </row>
    <row r="45" spans="2:8" ht="13.5" thickBot="1">
      <c r="B45" s="18"/>
      <c r="C45" s="11"/>
      <c r="D45" s="50"/>
      <c r="E45" s="58"/>
      <c r="F45" s="54"/>
      <c r="G45" s="7"/>
      <c r="H45" s="7"/>
    </row>
    <row r="46" spans="2:8" ht="13.5" thickBot="1">
      <c r="B46" s="18"/>
      <c r="C46" s="15"/>
      <c r="D46" s="7"/>
      <c r="E46" s="15"/>
      <c r="F46" s="7"/>
      <c r="G46" s="7"/>
      <c r="H46" s="7"/>
    </row>
    <row r="47" spans="2:8">
      <c r="B47" s="21" t="s">
        <v>13</v>
      </c>
      <c r="C47" s="25" t="s">
        <v>41</v>
      </c>
      <c r="D47" s="6"/>
      <c r="E47" s="27" t="s">
        <v>74</v>
      </c>
      <c r="F47" s="6"/>
      <c r="G47" s="7">
        <f>D47*11</f>
        <v>0</v>
      </c>
      <c r="H47" s="7"/>
    </row>
    <row r="48" spans="2:8">
      <c r="B48" s="22"/>
      <c r="C48" s="26" t="s">
        <v>42</v>
      </c>
      <c r="D48" s="9"/>
      <c r="E48" s="26" t="s">
        <v>74</v>
      </c>
      <c r="F48" s="9"/>
      <c r="G48" s="7">
        <f>D48*20</f>
        <v>0</v>
      </c>
      <c r="H48" s="7"/>
    </row>
    <row r="49" spans="2:8">
      <c r="B49" s="22"/>
      <c r="C49" s="26" t="s">
        <v>43</v>
      </c>
      <c r="D49" s="9"/>
      <c r="E49" s="26" t="s">
        <v>74</v>
      </c>
      <c r="F49" s="9"/>
      <c r="G49" s="7">
        <f>D49*20</f>
        <v>0</v>
      </c>
      <c r="H49" s="7"/>
    </row>
    <row r="50" spans="2:8">
      <c r="B50" s="22"/>
      <c r="C50" s="26" t="s">
        <v>71</v>
      </c>
      <c r="D50" s="9"/>
      <c r="E50" s="26" t="s">
        <v>74</v>
      </c>
      <c r="F50" s="9"/>
      <c r="G50" s="7">
        <f>D50*16</f>
        <v>0</v>
      </c>
      <c r="H50" s="7">
        <f>SUM(G47:G50)</f>
        <v>0</v>
      </c>
    </row>
    <row r="51" spans="2:8">
      <c r="B51" s="22"/>
      <c r="C51" s="26" t="s">
        <v>44</v>
      </c>
      <c r="D51" s="9"/>
      <c r="E51" s="26" t="s">
        <v>75</v>
      </c>
      <c r="F51" s="9"/>
      <c r="G51" s="7">
        <f>D51*0.005</f>
        <v>0</v>
      </c>
      <c r="H51" s="7"/>
    </row>
    <row r="52" spans="2:8">
      <c r="B52" s="22"/>
      <c r="C52" s="26" t="s">
        <v>46</v>
      </c>
      <c r="D52" s="9"/>
      <c r="E52" s="26" t="s">
        <v>75</v>
      </c>
      <c r="F52" s="9"/>
      <c r="G52" s="7">
        <f>D52*0.01</f>
        <v>0</v>
      </c>
      <c r="H52" s="7">
        <f>SUM(G51:G52)</f>
        <v>0</v>
      </c>
    </row>
    <row r="53" spans="2:8" ht="12.75" customHeight="1">
      <c r="B53" s="22"/>
      <c r="C53" s="10" t="s">
        <v>40</v>
      </c>
      <c r="D53" s="9"/>
      <c r="E53" s="8" t="s">
        <v>76</v>
      </c>
      <c r="F53" s="9"/>
      <c r="G53" s="7">
        <f>D53*0.04</f>
        <v>0</v>
      </c>
      <c r="H53" s="7"/>
    </row>
    <row r="54" spans="2:8">
      <c r="C54" s="26" t="s">
        <v>45</v>
      </c>
      <c r="D54" s="9"/>
      <c r="E54" s="26" t="s">
        <v>76</v>
      </c>
      <c r="F54" s="9"/>
      <c r="G54" s="7">
        <f>D54*0.2</f>
        <v>0</v>
      </c>
      <c r="H54" s="7">
        <f>SUM(G53:G54)</f>
        <v>0</v>
      </c>
    </row>
    <row r="55" spans="2:8">
      <c r="B55" s="18" t="s">
        <v>17</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c r="C60" s="7"/>
      <c r="D60" s="7"/>
      <c r="E60" s="7"/>
      <c r="F60" s="7"/>
      <c r="G60" s="7"/>
      <c r="H60" s="7"/>
    </row>
    <row r="61" spans="2:8" hidden="1">
      <c r="B61" s="3" t="s">
        <v>95</v>
      </c>
      <c r="C61" s="62" t="s">
        <v>97</v>
      </c>
      <c r="D61" s="6" t="str">
        <f ca="1">Dec!K18</f>
        <v/>
      </c>
      <c r="E61" s="7"/>
      <c r="F61" s="7"/>
      <c r="G61" s="7"/>
      <c r="H61" s="7"/>
    </row>
    <row r="62" spans="2:8" hidden="1">
      <c r="C62" s="63" t="s">
        <v>96</v>
      </c>
      <c r="D62" s="9" t="str">
        <f ca="1">Dec!N18</f>
        <v/>
      </c>
      <c r="E62" s="7"/>
      <c r="F62" s="7"/>
      <c r="G62" s="7"/>
      <c r="H62" s="7"/>
    </row>
    <row r="63" spans="2:8" hidden="1">
      <c r="C63" s="63" t="s">
        <v>98</v>
      </c>
      <c r="D63" s="9" t="str">
        <f ca="1">Dec!Q18</f>
        <v/>
      </c>
      <c r="E63" s="7"/>
      <c r="F63" s="7"/>
      <c r="G63" s="7"/>
      <c r="H63" s="7"/>
    </row>
    <row r="64" spans="2:8" hidden="1">
      <c r="C64" s="63" t="s">
        <v>99</v>
      </c>
      <c r="D64" s="9" t="str">
        <f ca="1">Dec!T18</f>
        <v/>
      </c>
      <c r="E64" s="7"/>
      <c r="F64" s="7"/>
      <c r="G64" s="7"/>
      <c r="H64" s="7"/>
    </row>
    <row r="65" spans="3:8" ht="13.5" hidden="1" thickBot="1">
      <c r="C65" s="16" t="s">
        <v>197</v>
      </c>
      <c r="D65" s="12" t="str">
        <f ca="1">Dec!W18</f>
        <v/>
      </c>
      <c r="E65" s="7"/>
      <c r="F65" s="7"/>
      <c r="G65" s="7"/>
      <c r="H65" s="7"/>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hidden="1"/>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row r="110"/>
    <row r="111"/>
  </sheetData>
  <sheetProtection sheet="1" objects="1" scenarios="1"/>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xl/worksheets/sheet28.xml><?xml version="1.0" encoding="utf-8"?>
<worksheet xmlns="http://schemas.openxmlformats.org/spreadsheetml/2006/main" xmlns:r="http://schemas.openxmlformats.org/officeDocument/2006/relationships">
  <sheetPr codeName="Sheet28"/>
  <dimension ref="A1:I111"/>
  <sheetViews>
    <sheetView zoomScale="70" workbookViewId="0">
      <selection activeCell="B69" sqref="B69"/>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28</v>
      </c>
      <c r="C2" s="18"/>
    </row>
    <row r="3" spans="2:8">
      <c r="B3" s="18"/>
      <c r="C3" s="18"/>
    </row>
    <row r="4" spans="2:8">
      <c r="B4" s="19" t="s">
        <v>4</v>
      </c>
      <c r="C4" s="20" t="str">
        <f ca="1">Dec!B19</f>
        <v/>
      </c>
      <c r="D4" s="2"/>
      <c r="E4" s="2"/>
    </row>
    <row r="5" spans="2:8">
      <c r="B5" s="19" t="s">
        <v>5</v>
      </c>
      <c r="C5" s="20" t="str">
        <f ca="1">Dec!C19</f>
        <v/>
      </c>
      <c r="D5" s="2"/>
      <c r="E5" s="2"/>
    </row>
    <row r="6" spans="2:8">
      <c r="B6" s="19" t="s">
        <v>204</v>
      </c>
      <c r="C6" s="33" t="str">
        <f ca="1">Dec!D19</f>
        <v/>
      </c>
      <c r="D6" s="2"/>
      <c r="E6" s="32"/>
    </row>
    <row r="7" spans="2:8">
      <c r="B7" s="19" t="s">
        <v>6</v>
      </c>
      <c r="C7" s="20" t="str">
        <f ca="1">Dec!E19</f>
        <v/>
      </c>
      <c r="D7" s="2"/>
      <c r="E7" s="2"/>
    </row>
    <row r="8" spans="2:8">
      <c r="B8" s="18"/>
      <c r="C8" s="18"/>
    </row>
    <row r="9" spans="2:8">
      <c r="B9" s="18" t="s">
        <v>7</v>
      </c>
      <c r="C9" s="18"/>
    </row>
    <row r="10" spans="2:8"/>
    <row r="11" spans="2:8" ht="13.5" thickBot="1">
      <c r="C11" s="23" t="s">
        <v>9</v>
      </c>
      <c r="D11" s="24" t="s">
        <v>19</v>
      </c>
      <c r="E11" s="23" t="s">
        <v>10</v>
      </c>
      <c r="F11" s="24" t="s">
        <v>19</v>
      </c>
    </row>
    <row r="12" spans="2:8">
      <c r="B12" s="17" t="s">
        <v>8</v>
      </c>
      <c r="C12" s="25" t="s">
        <v>29</v>
      </c>
      <c r="D12" s="6"/>
      <c r="E12" s="27" t="s">
        <v>79</v>
      </c>
      <c r="F12" s="6"/>
      <c r="G12" s="7">
        <f>D12*160</f>
        <v>0</v>
      </c>
      <c r="H12" s="7"/>
    </row>
    <row r="13" spans="2:8">
      <c r="B13" s="18"/>
      <c r="C13" s="26" t="s">
        <v>30</v>
      </c>
      <c r="D13" s="9"/>
      <c r="E13" s="26" t="s">
        <v>79</v>
      </c>
      <c r="F13" s="9"/>
      <c r="G13" s="7">
        <f>D13*160</f>
        <v>0</v>
      </c>
      <c r="H13" s="7"/>
    </row>
    <row r="14" spans="2:8">
      <c r="B14" s="18"/>
      <c r="C14" s="26" t="s">
        <v>31</v>
      </c>
      <c r="D14" s="9"/>
      <c r="E14" s="26" t="s">
        <v>79</v>
      </c>
      <c r="F14" s="9"/>
      <c r="G14" s="7">
        <f>D14*30</f>
        <v>0</v>
      </c>
      <c r="H14" s="7"/>
    </row>
    <row r="15" spans="2:8">
      <c r="B15" s="18"/>
      <c r="C15" s="10" t="s">
        <v>72</v>
      </c>
      <c r="D15" s="9"/>
      <c r="E15" s="10" t="s">
        <v>79</v>
      </c>
      <c r="F15" s="9"/>
      <c r="G15" s="7">
        <f>D15*160</f>
        <v>0</v>
      </c>
      <c r="H15" s="7">
        <f>SUM(G12:G15)</f>
        <v>0</v>
      </c>
    </row>
    <row r="16" spans="2:8">
      <c r="B16" s="18" t="s">
        <v>14</v>
      </c>
      <c r="C16" s="10"/>
      <c r="D16" s="9"/>
      <c r="E16" s="10"/>
      <c r="F16" s="9"/>
      <c r="G16" s="7"/>
      <c r="H16" s="7"/>
    </row>
    <row r="17" spans="2:8">
      <c r="B17" s="18"/>
      <c r="C17" s="60"/>
      <c r="D17" s="61"/>
      <c r="E17" s="60"/>
      <c r="F17" s="61"/>
      <c r="G17" s="7"/>
      <c r="H17" s="7"/>
    </row>
    <row r="18" spans="2:8" ht="13.5" thickBot="1">
      <c r="B18" s="18"/>
      <c r="C18" s="11"/>
      <c r="D18" s="12"/>
      <c r="E18" s="11"/>
      <c r="F18" s="12"/>
      <c r="G18" s="7"/>
      <c r="H18" s="7"/>
    </row>
    <row r="19" spans="2:8" ht="13.5" thickBot="1">
      <c r="B19" s="18"/>
      <c r="C19" s="13"/>
      <c r="D19" s="7"/>
      <c r="E19" s="13"/>
      <c r="F19" s="7"/>
      <c r="G19" s="7"/>
      <c r="H19" s="7"/>
    </row>
    <row r="20" spans="2:8">
      <c r="B20" s="17" t="s">
        <v>11</v>
      </c>
      <c r="C20" s="27" t="s">
        <v>32</v>
      </c>
      <c r="D20" s="6"/>
      <c r="E20" s="27" t="s">
        <v>93</v>
      </c>
      <c r="F20" s="6"/>
      <c r="G20" s="7">
        <f>D20</f>
        <v>0</v>
      </c>
      <c r="H20" s="7"/>
    </row>
    <row r="21" spans="2:8">
      <c r="B21" s="18"/>
      <c r="C21" s="26" t="s">
        <v>33</v>
      </c>
      <c r="D21" s="9"/>
      <c r="E21" s="26" t="s">
        <v>33</v>
      </c>
      <c r="F21" s="9"/>
      <c r="G21" s="7">
        <f>D21</f>
        <v>0</v>
      </c>
      <c r="H21" s="7"/>
    </row>
    <row r="22" spans="2:8">
      <c r="B22" s="18"/>
      <c r="C22" s="26" t="s">
        <v>34</v>
      </c>
      <c r="D22" s="9"/>
      <c r="E22" s="26" t="s">
        <v>94</v>
      </c>
      <c r="F22" s="9"/>
      <c r="G22" s="7">
        <f>D22</f>
        <v>0</v>
      </c>
      <c r="H22" s="7"/>
    </row>
    <row r="23" spans="2:8">
      <c r="B23" s="18"/>
      <c r="C23" s="26" t="s">
        <v>35</v>
      </c>
      <c r="D23" s="9"/>
      <c r="E23" s="26" t="s">
        <v>77</v>
      </c>
      <c r="F23" s="9"/>
      <c r="G23" s="7">
        <f>D23</f>
        <v>0</v>
      </c>
      <c r="H23" s="7"/>
    </row>
    <row r="24" spans="2:8">
      <c r="B24" s="18" t="s">
        <v>15</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12</v>
      </c>
      <c r="C28" s="28" t="s">
        <v>84</v>
      </c>
      <c r="D28" s="47"/>
      <c r="E28" s="55" t="s">
        <v>89</v>
      </c>
      <c r="F28" s="51"/>
      <c r="G28" s="7">
        <f>D28*0.8</f>
        <v>0</v>
      </c>
      <c r="H28" s="7"/>
    </row>
    <row r="29" spans="2:8">
      <c r="B29" s="17"/>
      <c r="C29" s="46" t="s">
        <v>90</v>
      </c>
      <c r="D29" s="48"/>
      <c r="E29" s="59" t="s">
        <v>89</v>
      </c>
      <c r="F29" s="52"/>
      <c r="G29" s="7">
        <f>D29*0.5</f>
        <v>0</v>
      </c>
      <c r="H29" s="7"/>
    </row>
    <row r="30" spans="2:8">
      <c r="B30" s="17"/>
      <c r="C30" s="46" t="s">
        <v>83</v>
      </c>
      <c r="D30" s="48"/>
      <c r="E30" s="56" t="s">
        <v>89</v>
      </c>
      <c r="F30" s="52"/>
      <c r="G30" s="7">
        <f>D30</f>
        <v>0</v>
      </c>
      <c r="H30" s="7">
        <f>SUM(G28:G30)</f>
        <v>0</v>
      </c>
    </row>
    <row r="31" spans="2:8" ht="12.75" customHeight="1">
      <c r="B31" s="18"/>
      <c r="C31" s="29" t="s">
        <v>36</v>
      </c>
      <c r="D31" s="49"/>
      <c r="E31" s="56" t="s">
        <v>88</v>
      </c>
      <c r="F31" s="53"/>
      <c r="G31" s="7">
        <f>D31</f>
        <v>0</v>
      </c>
      <c r="H31" s="7"/>
    </row>
    <row r="32" spans="2:8" ht="12.75" customHeight="1">
      <c r="B32" s="18"/>
      <c r="C32" s="29" t="s">
        <v>37</v>
      </c>
      <c r="D32" s="49"/>
      <c r="E32" s="56" t="s">
        <v>87</v>
      </c>
      <c r="F32" s="53"/>
      <c r="G32" s="7">
        <f>D32</f>
        <v>0</v>
      </c>
      <c r="H32" s="7"/>
    </row>
    <row r="33" spans="2:8" ht="12.75" customHeight="1">
      <c r="B33" s="18"/>
      <c r="C33" s="29" t="s">
        <v>175</v>
      </c>
      <c r="D33" s="49"/>
      <c r="E33" s="56" t="s">
        <v>87</v>
      </c>
      <c r="F33" s="53"/>
      <c r="G33" s="7">
        <f>D33*0.5</f>
        <v>0</v>
      </c>
      <c r="H33" s="7">
        <f>SUM(G32:G33)</f>
        <v>0</v>
      </c>
    </row>
    <row r="34" spans="2:8" ht="12.75" customHeight="1">
      <c r="B34" s="18"/>
      <c r="C34" s="29" t="s">
        <v>38</v>
      </c>
      <c r="D34" s="49"/>
      <c r="E34" s="56" t="s">
        <v>91</v>
      </c>
      <c r="F34" s="53"/>
      <c r="G34" s="7">
        <f>D34*0.0833</f>
        <v>0</v>
      </c>
      <c r="H34" s="7">
        <f>D34*0.4167</f>
        <v>0</v>
      </c>
    </row>
    <row r="35" spans="2:8" ht="12.75" customHeight="1">
      <c r="B35" s="18"/>
      <c r="C35" s="29" t="s">
        <v>39</v>
      </c>
      <c r="D35" s="49"/>
      <c r="E35" s="56" t="s">
        <v>86</v>
      </c>
      <c r="F35" s="53"/>
      <c r="G35" s="7">
        <f>D35*0.5</f>
        <v>0</v>
      </c>
      <c r="H35" s="7"/>
    </row>
    <row r="36" spans="2:8" ht="12.75" customHeight="1">
      <c r="B36" s="18"/>
      <c r="C36" s="10" t="s">
        <v>70</v>
      </c>
      <c r="D36" s="49"/>
      <c r="E36" s="57" t="s">
        <v>92</v>
      </c>
      <c r="F36" s="53"/>
      <c r="G36" s="7">
        <f>D36</f>
        <v>0</v>
      </c>
      <c r="H36" s="7"/>
    </row>
    <row r="37" spans="2:8" ht="12.75" customHeight="1">
      <c r="B37" s="18"/>
      <c r="C37" s="10" t="s">
        <v>73</v>
      </c>
      <c r="D37" s="49"/>
      <c r="E37" s="57" t="s">
        <v>78</v>
      </c>
      <c r="F37" s="53"/>
      <c r="G37" s="7">
        <f>D37*0.04</f>
        <v>0</v>
      </c>
      <c r="H37" s="7"/>
    </row>
    <row r="38" spans="2:8" ht="12.75" customHeight="1">
      <c r="B38" s="18"/>
      <c r="C38" s="10" t="s">
        <v>85</v>
      </c>
      <c r="D38" s="49"/>
      <c r="E38" s="57" t="s">
        <v>80</v>
      </c>
      <c r="F38" s="53"/>
      <c r="G38" s="7">
        <f>D38*0.5</f>
        <v>0</v>
      </c>
      <c r="H38" s="7"/>
    </row>
    <row r="39" spans="2:8" ht="12.75" customHeight="1">
      <c r="B39" s="18"/>
      <c r="C39" s="10" t="s">
        <v>82</v>
      </c>
      <c r="D39" s="49"/>
      <c r="E39" s="57" t="s">
        <v>80</v>
      </c>
      <c r="F39" s="53"/>
      <c r="G39" s="7">
        <f>D39*0.35</f>
        <v>0</v>
      </c>
      <c r="H39" s="7"/>
    </row>
    <row r="40" spans="2:8" ht="12.75" customHeight="1">
      <c r="C40" s="10" t="s">
        <v>81</v>
      </c>
      <c r="D40" s="49"/>
      <c r="E40" s="57" t="s">
        <v>80</v>
      </c>
      <c r="F40" s="53"/>
      <c r="G40" s="7">
        <f>D40*0.5</f>
        <v>0</v>
      </c>
      <c r="H40" s="7">
        <f>SUM(G38:G40)</f>
        <v>0</v>
      </c>
    </row>
    <row r="41" spans="2:8">
      <c r="B41" s="18" t="s">
        <v>16</v>
      </c>
      <c r="C41" s="10"/>
      <c r="D41" s="49"/>
      <c r="E41" s="57"/>
      <c r="F41" s="53"/>
      <c r="G41" s="7"/>
      <c r="H41" s="7"/>
    </row>
    <row r="42" spans="2:8">
      <c r="B42" s="18"/>
      <c r="C42" s="10"/>
      <c r="D42" s="49"/>
      <c r="E42" s="57"/>
      <c r="F42" s="53"/>
      <c r="G42" s="7"/>
      <c r="H42" s="7"/>
    </row>
    <row r="43" spans="2:8">
      <c r="B43" s="18"/>
      <c r="C43" s="10"/>
      <c r="D43" s="49"/>
      <c r="E43" s="57"/>
      <c r="F43" s="53"/>
      <c r="G43" s="7"/>
      <c r="H43" s="7"/>
    </row>
    <row r="44" spans="2:8">
      <c r="B44" s="18"/>
      <c r="C44" s="10"/>
      <c r="D44" s="49"/>
      <c r="E44" s="57"/>
      <c r="F44" s="53"/>
      <c r="G44" s="7"/>
      <c r="H44" s="7"/>
    </row>
    <row r="45" spans="2:8" ht="13.5" thickBot="1">
      <c r="B45" s="18"/>
      <c r="C45" s="11"/>
      <c r="D45" s="50"/>
      <c r="E45" s="58"/>
      <c r="F45" s="54"/>
      <c r="G45" s="7"/>
      <c r="H45" s="7"/>
    </row>
    <row r="46" spans="2:8" ht="13.5" thickBot="1">
      <c r="B46" s="18"/>
      <c r="C46" s="15"/>
      <c r="D46" s="7"/>
      <c r="E46" s="15"/>
      <c r="F46" s="7"/>
      <c r="G46" s="7"/>
      <c r="H46" s="7"/>
    </row>
    <row r="47" spans="2:8">
      <c r="B47" s="21" t="s">
        <v>13</v>
      </c>
      <c r="C47" s="25" t="s">
        <v>41</v>
      </c>
      <c r="D47" s="6"/>
      <c r="E47" s="27" t="s">
        <v>74</v>
      </c>
      <c r="F47" s="6"/>
      <c r="G47" s="7">
        <f>D47*11</f>
        <v>0</v>
      </c>
      <c r="H47" s="7"/>
    </row>
    <row r="48" spans="2:8">
      <c r="B48" s="22"/>
      <c r="C48" s="26" t="s">
        <v>42</v>
      </c>
      <c r="D48" s="9"/>
      <c r="E48" s="26" t="s">
        <v>74</v>
      </c>
      <c r="F48" s="9"/>
      <c r="G48" s="7">
        <f>D48*20</f>
        <v>0</v>
      </c>
      <c r="H48" s="7"/>
    </row>
    <row r="49" spans="2:8">
      <c r="B49" s="22"/>
      <c r="C49" s="26" t="s">
        <v>43</v>
      </c>
      <c r="D49" s="9"/>
      <c r="E49" s="26" t="s">
        <v>74</v>
      </c>
      <c r="F49" s="9"/>
      <c r="G49" s="7">
        <f>D49*20</f>
        <v>0</v>
      </c>
      <c r="H49" s="7"/>
    </row>
    <row r="50" spans="2:8">
      <c r="B50" s="22"/>
      <c r="C50" s="26" t="s">
        <v>71</v>
      </c>
      <c r="D50" s="9"/>
      <c r="E50" s="26" t="s">
        <v>74</v>
      </c>
      <c r="F50" s="9"/>
      <c r="G50" s="7">
        <f>D50*16</f>
        <v>0</v>
      </c>
      <c r="H50" s="7">
        <f>SUM(G47:G50)</f>
        <v>0</v>
      </c>
    </row>
    <row r="51" spans="2:8">
      <c r="B51" s="22"/>
      <c r="C51" s="26" t="s">
        <v>44</v>
      </c>
      <c r="D51" s="9"/>
      <c r="E51" s="26" t="s">
        <v>75</v>
      </c>
      <c r="F51" s="9"/>
      <c r="G51" s="7">
        <f>D51*0.005</f>
        <v>0</v>
      </c>
      <c r="H51" s="7"/>
    </row>
    <row r="52" spans="2:8">
      <c r="B52" s="22"/>
      <c r="C52" s="26" t="s">
        <v>46</v>
      </c>
      <c r="D52" s="9"/>
      <c r="E52" s="26" t="s">
        <v>75</v>
      </c>
      <c r="F52" s="9"/>
      <c r="G52" s="7">
        <f>D52*0.01</f>
        <v>0</v>
      </c>
      <c r="H52" s="7">
        <f>SUM(G51:G52)</f>
        <v>0</v>
      </c>
    </row>
    <row r="53" spans="2:8" ht="12.75" customHeight="1">
      <c r="B53" s="22"/>
      <c r="C53" s="10" t="s">
        <v>40</v>
      </c>
      <c r="D53" s="9"/>
      <c r="E53" s="8" t="s">
        <v>76</v>
      </c>
      <c r="F53" s="9"/>
      <c r="G53" s="7">
        <f>D53*0.04</f>
        <v>0</v>
      </c>
      <c r="H53" s="7"/>
    </row>
    <row r="54" spans="2:8">
      <c r="C54" s="26" t="s">
        <v>45</v>
      </c>
      <c r="D54" s="9"/>
      <c r="E54" s="26" t="s">
        <v>76</v>
      </c>
      <c r="F54" s="9"/>
      <c r="G54" s="7">
        <f>D54*0.2</f>
        <v>0</v>
      </c>
      <c r="H54" s="7">
        <f>SUM(G53:G54)</f>
        <v>0</v>
      </c>
    </row>
    <row r="55" spans="2:8">
      <c r="B55" s="18" t="s">
        <v>17</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c r="C60" s="7"/>
      <c r="D60" s="7"/>
      <c r="E60" s="7"/>
      <c r="F60" s="7"/>
      <c r="G60" s="7"/>
      <c r="H60" s="7"/>
    </row>
    <row r="61" spans="2:8" hidden="1">
      <c r="B61" s="3" t="s">
        <v>95</v>
      </c>
      <c r="C61" s="62" t="s">
        <v>97</v>
      </c>
      <c r="D61" s="6" t="str">
        <f ca="1">Dec!K19</f>
        <v/>
      </c>
      <c r="E61" s="7"/>
      <c r="F61" s="7"/>
      <c r="G61" s="7"/>
      <c r="H61" s="7"/>
    </row>
    <row r="62" spans="2:8" hidden="1">
      <c r="C62" s="63" t="s">
        <v>96</v>
      </c>
      <c r="D62" s="9" t="str">
        <f ca="1">Dec!N19</f>
        <v/>
      </c>
      <c r="E62" s="7"/>
      <c r="F62" s="7"/>
      <c r="G62" s="7"/>
      <c r="H62" s="7"/>
    </row>
    <row r="63" spans="2:8" hidden="1">
      <c r="C63" s="63" t="s">
        <v>98</v>
      </c>
      <c r="D63" s="9" t="str">
        <f ca="1">Dec!Q19</f>
        <v/>
      </c>
      <c r="E63" s="7"/>
      <c r="F63" s="7"/>
      <c r="G63" s="7"/>
      <c r="H63" s="7"/>
    </row>
    <row r="64" spans="2:8" hidden="1">
      <c r="C64" s="63" t="s">
        <v>99</v>
      </c>
      <c r="D64" s="9" t="str">
        <f ca="1">Dec!T19</f>
        <v/>
      </c>
      <c r="E64" s="7"/>
      <c r="F64" s="7"/>
      <c r="G64" s="7"/>
      <c r="H64" s="7"/>
    </row>
    <row r="65" spans="3:8" ht="13.5" hidden="1" thickBot="1">
      <c r="C65" s="16" t="s">
        <v>197</v>
      </c>
      <c r="D65" s="12" t="str">
        <f ca="1">Dec!W19</f>
        <v/>
      </c>
      <c r="E65" s="7"/>
      <c r="F65" s="7"/>
      <c r="G65" s="7"/>
      <c r="H65" s="7"/>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hidden="1"/>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row r="110"/>
    <row r="111"/>
  </sheetData>
  <sheetProtection sheet="1" objects="1" scenarios="1"/>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7  Issued: 14th Jan 2009</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28</vt:i4>
      </vt:variant>
    </vt:vector>
  </HeadingPairs>
  <TitlesOfParts>
    <vt:vector size="28" baseType="lpstr">
      <vt:lpstr>GENERAL GUIDELINES &amp; SITE INFO</vt:lpstr>
      <vt:lpstr>SPRI DECLARATION</vt:lpstr>
      <vt:lpstr>CALCULATIONS</vt:lpstr>
      <vt:lpstr>ADDITIONAL SPRI INFO</vt:lpstr>
      <vt:lpstr>Jan</vt:lpstr>
      <vt:lpstr>Feb</vt:lpstr>
      <vt:lpstr>Mar</vt:lpstr>
      <vt:lpstr>Apr</vt:lpstr>
      <vt:lpstr>May</vt:lpstr>
      <vt:lpstr>June</vt:lpstr>
      <vt:lpstr>July</vt:lpstr>
      <vt:lpstr>Aug</vt:lpstr>
      <vt:lpstr>Sept</vt:lpstr>
      <vt:lpstr>Oct</vt:lpstr>
      <vt:lpstr>Nov</vt:lpstr>
      <vt:lpstr>Dec</vt:lpstr>
      <vt:lpstr>Chem-SCAP1</vt:lpstr>
      <vt:lpstr>Chem-EDA1</vt:lpstr>
      <vt:lpstr>Chem-MILL1</vt:lpstr>
      <vt:lpstr>Chem-MIL1</vt:lpstr>
      <vt:lpstr>Chem-PUL1</vt:lpstr>
      <vt:lpstr>Chem-TOYN1</vt:lpstr>
      <vt:lpstr>Chem-VEA1</vt:lpstr>
      <vt:lpstr>Chem-SiteID1</vt:lpstr>
      <vt:lpstr>Chem-SiteID2</vt:lpstr>
      <vt:lpstr>Chem-SiteID3</vt:lpstr>
      <vt:lpstr>Chem-SiteID4</vt:lpstr>
      <vt:lpstr>Chem-SiteID5</vt:lpstr>
    </vt:vector>
  </TitlesOfParts>
  <Company>SEPA North Region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mmackenzie</dc:creator>
  <cp:lastModifiedBy>morag.mackenzie</cp:lastModifiedBy>
  <cp:lastPrinted>2009-01-13T10:05:26Z</cp:lastPrinted>
  <dcterms:created xsi:type="dcterms:W3CDTF">2002-06-19T11:10:09Z</dcterms:created>
  <dcterms:modified xsi:type="dcterms:W3CDTF">2012-02-07T12:04:32Z</dcterms:modified>
</cp:coreProperties>
</file>